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" windowWidth="15576" windowHeight="11952"/>
  </bookViews>
  <sheets>
    <sheet name="Критерии доступности 2017" sheetId="1" r:id="rId1"/>
  </sheets>
  <calcPr calcId="124519"/>
</workbook>
</file>

<file path=xl/calcChain.xml><?xml version="1.0" encoding="utf-8"?>
<calcChain xmlns="http://schemas.openxmlformats.org/spreadsheetml/2006/main">
  <c r="F67" i="1"/>
  <c r="F66"/>
  <c r="F65"/>
  <c r="F64"/>
  <c r="F63"/>
  <c r="F62"/>
  <c r="F60"/>
  <c r="F59"/>
  <c r="F58"/>
  <c r="F57"/>
  <c r="F56"/>
  <c r="F55"/>
  <c r="F54"/>
  <c r="F53"/>
  <c r="F52"/>
  <c r="F51"/>
  <c r="F50"/>
  <c r="F49"/>
  <c r="F48"/>
  <c r="F47"/>
  <c r="F45"/>
  <c r="F44"/>
  <c r="F42"/>
  <c r="F41"/>
  <c r="F40"/>
  <c r="F39"/>
  <c r="F38"/>
  <c r="F37"/>
  <c r="F36"/>
  <c r="F34"/>
  <c r="F33"/>
  <c r="F31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</calcChain>
</file>

<file path=xl/sharedStrings.xml><?xml version="1.0" encoding="utf-8"?>
<sst xmlns="http://schemas.openxmlformats.org/spreadsheetml/2006/main" count="108" uniqueCount="68">
  <si>
    <t>Анализ исполнения в 2017 году критериев доступности и качества медицинской помощи, утвержденных территориальной программой государственных гарантий бесплатного оказания гражданам медицинской помощи на 2017 год</t>
  </si>
  <si>
    <t>№ п/п</t>
  </si>
  <si>
    <t>Наименование показателя</t>
  </si>
  <si>
    <t>Единица измерения</t>
  </si>
  <si>
    <t>Целевые значения показателя</t>
  </si>
  <si>
    <t>Фактическое значение показателя</t>
  </si>
  <si>
    <t>Отклонение, %</t>
  </si>
  <si>
    <t>I. Критерии качества медицинской помощи</t>
  </si>
  <si>
    <t>Удовлетворенность населения медицинской помощью, в том числе:</t>
  </si>
  <si>
    <t>проценты от числа опрошенных</t>
  </si>
  <si>
    <t>городского населения</t>
  </si>
  <si>
    <t>сельского населения</t>
  </si>
  <si>
    <t>Смертность населения в трудоспособном возрасте</t>
  </si>
  <si>
    <t>число умерших в трудоспособном возрасте на 100 тыс. человек населения</t>
  </si>
  <si>
    <t>Доля умерших в трудоспособном возрасте на дому в общем количестве умерших в трудоспособном возрасте</t>
  </si>
  <si>
    <t>проценты</t>
  </si>
  <si>
    <t>Материнская смертность</t>
  </si>
  <si>
    <t>на 100 тыс. человек, родившихся живыми</t>
  </si>
  <si>
    <t>Младенческая смертность, в том числе:</t>
  </si>
  <si>
    <t>на 1000 человек, родившихся живыми</t>
  </si>
  <si>
    <t>в городской местности</t>
  </si>
  <si>
    <t>в сельской местности</t>
  </si>
  <si>
    <t>Доля умерших в возрасте до 1 года на дому в общем количестве умерших в возрасте до 1 года</t>
  </si>
  <si>
    <t>Смертность детей в возрасте от 0 до 4 лет</t>
  </si>
  <si>
    <t>на 100 тыс. человек населения соответствующего возраста</t>
  </si>
  <si>
    <t>Доля умерших в возрасте от 0 до 4 лет на дому в общем количестве умерших в возрасте от 0 до 4 лет</t>
  </si>
  <si>
    <t>Смертность детей в возрасте от 0 до 17 лет</t>
  </si>
  <si>
    <t>Доля умерших в возрасте от 0 до 17 лет на дому в общем количестве умерших в возрасте от 0 до 17 лет</t>
  </si>
  <si>
    <t>Доля пациентов со злокачественными новообразованиями, состоящих на учете с момента установления диагноза 5 лет и более, в общем числе пациентов со злокачественными новообразованиями, состоящих на учете</t>
  </si>
  <si>
    <t>Доля впервые выявленных случаев фиброзно-кавернозного туберкулеза в общем количестве выявленных случаев туберкулеза в течение года</t>
  </si>
  <si>
    <t>Доля впервые выявленных случаев онкологических заболеваний на ранних стадиях (I и II стадии) в общем количестве выявленных случаев онкологических заболеваний в течение года</t>
  </si>
  <si>
    <t>Доля пациентов с инфарктом миокарда, госпитализированных в первые 6 часов от начала заболевания, в общем количестве госпитализированных пациентов с инфарктом миокарда</t>
  </si>
  <si>
    <t>Доля пациентов с острым инфарктом миокарда, которым проведена тромболитическая терапия, в общем количестве пациентов с острым инфарктом миокарда</t>
  </si>
  <si>
    <t>Доля пациентов с острым инфарктом миокарда, которым проведено стентирование коронарных артерий, в общем количестве пациентов с острым инфарктом миокарда</t>
  </si>
  <si>
    <t>Доля пациентов с острым и повторным инфарктом миокарда, которым выездной бригадой скорой медицинской помощи проведен тромболизис, в общем количестве пациентов с острым и повторным инфарктом миокарда, которым оказана медицинская помощь выездными бригадами скорой медицинской помощи</t>
  </si>
  <si>
    <t>Доля пациентов с острыми цереброваскулярными болезнями, госпитализированных в первые 6 часов от начала заболевания, в общем количестве госпитализированных пациентов с острыми цереброваскулярными болезнями</t>
  </si>
  <si>
    <t>Доля пациентов с острым ишемическим инсультом, которым проведена тромболитическая терапия в первые 6 часов госпитализации, в общем количестве пациентов с острым ишемическим инсультом</t>
  </si>
  <si>
    <t>Количество обоснованных жалоб,</t>
  </si>
  <si>
    <t>единицы</t>
  </si>
  <si>
    <t>в том числе на отказ в оказании медицинской помощи, предоставляемой в рамках Территориальной программы</t>
  </si>
  <si>
    <t>-</t>
  </si>
  <si>
    <t>II. Критерии доступности медицинской помощи</t>
  </si>
  <si>
    <t>Обеспеченность населения врачами, всего:</t>
  </si>
  <si>
    <t>на 10 тыс. человек населения</t>
  </si>
  <si>
    <t>в том числе:</t>
  </si>
  <si>
    <t>из них:</t>
  </si>
  <si>
    <t>оказывающими медицинскую помощь в амбулаторных условиях, в том числе:</t>
  </si>
  <si>
    <t>в стационарных условиях, в том числе:</t>
  </si>
  <si>
    <t>Обеспеченность населения средним медицинским персоналом, всего</t>
  </si>
  <si>
    <t>Доля расходов на оказание медицинской помощи в условиях дневных стационаров в общих расходах на Территориальную программу</t>
  </si>
  <si>
    <t>Доля расходов на оказание медицинской помощи в амбулаторных условиях в неотложной форме в общих расходах на Территориальную программу</t>
  </si>
  <si>
    <t>Доля охвата профилактическими медицинскими осмотрами детей, в том числе:</t>
  </si>
  <si>
    <t>городских жителей</t>
  </si>
  <si>
    <t>сельских жителей</t>
  </si>
  <si>
    <t>Доля пациентов, получивших специализированную медицинскую помощь в стационарных условиях в медицинских организациях, подведомственных федеральным органам исполнительной власти, в общем числе пациентов, которым была оказана медицинская помощь в стационарных условиях в рамках территориальной программы обязательного медицинского страхования</t>
  </si>
  <si>
    <t>Число лиц, проживающих в сельской местности, которым оказана скорая медицинская помощь</t>
  </si>
  <si>
    <t>случаев на 1000 человек сельского населения</t>
  </si>
  <si>
    <t>Доля фельдшерско-акушерских пунктов и фельдшерских пунктов, находящихся в аварийном состоянии и требующих капитального ремонта, в общем количестве фельдшерско-акушерских пунктов и фельдшерских пунктов</t>
  </si>
  <si>
    <t>III. Эффективность деятельности медицинских организаций</t>
  </si>
  <si>
    <t>Функция врачебной должности в медицинских организациях, в том числе расположенных:</t>
  </si>
  <si>
    <t>не менее 91,0</t>
  </si>
  <si>
    <t>не менее 92,0</t>
  </si>
  <si>
    <t>не менее 89,5</t>
  </si>
  <si>
    <t>Среднегодовая занятость койки круглосуточного стационара в медицинских организациях, в том числе расположенных:</t>
  </si>
  <si>
    <t>дней в году</t>
  </si>
  <si>
    <t>Ведущий инспектор КСП</t>
  </si>
  <si>
    <t>С.А. Жирков</t>
  </si>
  <si>
    <t>Приложение № 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</si>
</sst>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4" fillId="0" borderId="0" xfId="0" applyFont="1"/>
    <xf numFmtId="164" fontId="1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1" fillId="0" borderId="2" xfId="0" applyFont="1" applyBorder="1" applyAlignme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9"/>
  <sheetViews>
    <sheetView tabSelected="1" zoomScale="85" zoomScaleNormal="85" workbookViewId="0">
      <selection activeCell="H8" sqref="H8"/>
    </sheetView>
  </sheetViews>
  <sheetFormatPr defaultColWidth="9.109375" defaultRowHeight="13.2"/>
  <cols>
    <col min="1" max="1" width="4.6640625" style="1" customWidth="1"/>
    <col min="2" max="2" width="33.33203125" style="1" customWidth="1"/>
    <col min="3" max="3" width="19.5546875" style="1" customWidth="1"/>
    <col min="4" max="4" width="10.44140625" style="1" customWidth="1"/>
    <col min="5" max="5" width="11.5546875" style="1" customWidth="1"/>
    <col min="6" max="6" width="11" style="1" customWidth="1"/>
    <col min="7" max="16384" width="9.109375" style="1"/>
  </cols>
  <sheetData>
    <row r="1" spans="1:7">
      <c r="F1" s="23" t="s">
        <v>67</v>
      </c>
    </row>
    <row r="2" spans="1:7" ht="51" customHeight="1">
      <c r="A2" s="15" t="s">
        <v>0</v>
      </c>
      <c r="B2" s="15"/>
      <c r="C2" s="15"/>
      <c r="D2" s="15"/>
      <c r="E2" s="15"/>
      <c r="F2" s="15"/>
    </row>
    <row r="3" spans="1:7" ht="39.6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3" t="s">
        <v>6</v>
      </c>
    </row>
    <row r="4" spans="1:7">
      <c r="A4" s="16" t="s">
        <v>7</v>
      </c>
      <c r="B4" s="16"/>
      <c r="C4" s="16"/>
      <c r="D4" s="16"/>
      <c r="E4" s="17"/>
      <c r="F4" s="17"/>
    </row>
    <row r="5" spans="1:7" ht="26.4">
      <c r="A5" s="18">
        <v>1</v>
      </c>
      <c r="B5" s="4" t="s">
        <v>8</v>
      </c>
      <c r="C5" s="4" t="s">
        <v>9</v>
      </c>
      <c r="D5" s="2">
        <v>43</v>
      </c>
      <c r="E5" s="2">
        <v>78.900000000000006</v>
      </c>
      <c r="F5" s="5">
        <f>(E5/D5)*100-100</f>
        <v>83.488372093023258</v>
      </c>
      <c r="G5" s="6"/>
    </row>
    <row r="6" spans="1:7">
      <c r="A6" s="18"/>
      <c r="B6" s="4" t="s">
        <v>10</v>
      </c>
      <c r="C6" s="4"/>
      <c r="D6" s="2">
        <v>43.1</v>
      </c>
      <c r="E6" s="2">
        <v>78.900000000000006</v>
      </c>
      <c r="F6" s="5">
        <f t="shared" ref="F6:F59" si="0">(E6/D6)*100-100</f>
        <v>83.062645011600949</v>
      </c>
      <c r="G6" s="6"/>
    </row>
    <row r="7" spans="1:7">
      <c r="A7" s="18"/>
      <c r="B7" s="4" t="s">
        <v>11</v>
      </c>
      <c r="C7" s="4"/>
      <c r="D7" s="2">
        <v>42.6</v>
      </c>
      <c r="E7" s="2">
        <v>78.900000000000006</v>
      </c>
      <c r="F7" s="5">
        <f t="shared" si="0"/>
        <v>85.211267605633793</v>
      </c>
      <c r="G7" s="6"/>
    </row>
    <row r="8" spans="1:7" ht="52.8">
      <c r="A8" s="2">
        <v>2</v>
      </c>
      <c r="B8" s="4" t="s">
        <v>12</v>
      </c>
      <c r="C8" s="4" t="s">
        <v>13</v>
      </c>
      <c r="D8" s="2">
        <v>530</v>
      </c>
      <c r="E8" s="2">
        <v>436.5</v>
      </c>
      <c r="F8" s="7">
        <f>D8/E8*100-100</f>
        <v>21.42038946162657</v>
      </c>
    </row>
    <row r="9" spans="1:7" ht="40.5" customHeight="1">
      <c r="A9" s="2">
        <v>3</v>
      </c>
      <c r="B9" s="4" t="s">
        <v>14</v>
      </c>
      <c r="C9" s="4" t="s">
        <v>15</v>
      </c>
      <c r="D9" s="2">
        <v>42</v>
      </c>
      <c r="E9" s="2">
        <v>37.9</v>
      </c>
      <c r="F9" s="7">
        <f t="shared" ref="F9:F18" si="1">D9/E9*100-100</f>
        <v>10.817941952506601</v>
      </c>
    </row>
    <row r="10" spans="1:7" ht="26.4">
      <c r="A10" s="2">
        <v>4</v>
      </c>
      <c r="B10" s="4" t="s">
        <v>16</v>
      </c>
      <c r="C10" s="4" t="s">
        <v>17</v>
      </c>
      <c r="D10" s="2">
        <v>13.5</v>
      </c>
      <c r="E10" s="2">
        <v>4</v>
      </c>
      <c r="F10" s="7">
        <f t="shared" si="1"/>
        <v>237.5</v>
      </c>
      <c r="G10" s="6"/>
    </row>
    <row r="11" spans="1:7" ht="26.4">
      <c r="A11" s="18">
        <v>5</v>
      </c>
      <c r="B11" s="4" t="s">
        <v>18</v>
      </c>
      <c r="C11" s="4" t="s">
        <v>19</v>
      </c>
      <c r="D11" s="2">
        <v>5.8</v>
      </c>
      <c r="E11" s="2">
        <v>4.2</v>
      </c>
      <c r="F11" s="7">
        <f t="shared" si="1"/>
        <v>38.095238095238102</v>
      </c>
    </row>
    <row r="12" spans="1:7">
      <c r="A12" s="18"/>
      <c r="B12" s="4" t="s">
        <v>20</v>
      </c>
      <c r="C12" s="4"/>
      <c r="D12" s="2">
        <v>5.6</v>
      </c>
      <c r="E12" s="2">
        <v>3.6</v>
      </c>
      <c r="F12" s="7">
        <f t="shared" si="1"/>
        <v>55.555555555555543</v>
      </c>
    </row>
    <row r="13" spans="1:7">
      <c r="A13" s="18"/>
      <c r="B13" s="4" t="s">
        <v>21</v>
      </c>
      <c r="C13" s="4"/>
      <c r="D13" s="2">
        <v>6</v>
      </c>
      <c r="E13" s="2">
        <v>5.7</v>
      </c>
      <c r="F13" s="7">
        <f t="shared" si="1"/>
        <v>5.2631578947368354</v>
      </c>
    </row>
    <row r="14" spans="1:7" ht="39.6">
      <c r="A14" s="2">
        <v>6</v>
      </c>
      <c r="B14" s="4" t="s">
        <v>22</v>
      </c>
      <c r="C14" s="4" t="s">
        <v>15</v>
      </c>
      <c r="D14" s="2">
        <v>16.8</v>
      </c>
      <c r="E14" s="2">
        <v>9.3000000000000007</v>
      </c>
      <c r="F14" s="7">
        <f t="shared" si="1"/>
        <v>80.645161290322562</v>
      </c>
    </row>
    <row r="15" spans="1:7" ht="52.8">
      <c r="A15" s="2">
        <v>7</v>
      </c>
      <c r="B15" s="4" t="s">
        <v>23</v>
      </c>
      <c r="C15" s="4" t="s">
        <v>24</v>
      </c>
      <c r="D15" s="2">
        <v>240</v>
      </c>
      <c r="E15" s="2">
        <v>97.2</v>
      </c>
      <c r="F15" s="7">
        <f t="shared" si="1"/>
        <v>146.91358024691357</v>
      </c>
    </row>
    <row r="16" spans="1:7" ht="39.6">
      <c r="A16" s="2">
        <v>8</v>
      </c>
      <c r="B16" s="4" t="s">
        <v>25</v>
      </c>
      <c r="C16" s="4" t="s">
        <v>15</v>
      </c>
      <c r="D16" s="2">
        <v>16.5</v>
      </c>
      <c r="E16" s="2">
        <v>12.8</v>
      </c>
      <c r="F16" s="7">
        <f t="shared" si="1"/>
        <v>28.90625</v>
      </c>
    </row>
    <row r="17" spans="1:6" ht="52.8">
      <c r="A17" s="2">
        <v>9</v>
      </c>
      <c r="B17" s="4" t="s">
        <v>26</v>
      </c>
      <c r="C17" s="4" t="s">
        <v>24</v>
      </c>
      <c r="D17" s="2">
        <v>82</v>
      </c>
      <c r="E17" s="2">
        <v>51.6</v>
      </c>
      <c r="F17" s="7">
        <f t="shared" si="1"/>
        <v>58.914728682170534</v>
      </c>
    </row>
    <row r="18" spans="1:6" ht="39.6">
      <c r="A18" s="2">
        <v>10</v>
      </c>
      <c r="B18" s="4" t="s">
        <v>27</v>
      </c>
      <c r="C18" s="4" t="s">
        <v>15</v>
      </c>
      <c r="D18" s="2">
        <v>19</v>
      </c>
      <c r="E18" s="2">
        <v>14.6</v>
      </c>
      <c r="F18" s="7">
        <f t="shared" si="1"/>
        <v>30.136986301369859</v>
      </c>
    </row>
    <row r="19" spans="1:6" ht="92.4">
      <c r="A19" s="2">
        <v>11</v>
      </c>
      <c r="B19" s="4" t="s">
        <v>28</v>
      </c>
      <c r="C19" s="4" t="s">
        <v>15</v>
      </c>
      <c r="D19" s="2">
        <v>53.2</v>
      </c>
      <c r="E19" s="2">
        <v>55.6</v>
      </c>
      <c r="F19" s="7">
        <f>E19/D19*100-100</f>
        <v>4.511278195488714</v>
      </c>
    </row>
    <row r="20" spans="1:6" ht="52.8">
      <c r="A20" s="2">
        <v>12</v>
      </c>
      <c r="B20" s="4" t="s">
        <v>29</v>
      </c>
      <c r="C20" s="4" t="s">
        <v>15</v>
      </c>
      <c r="D20" s="2">
        <v>1.4</v>
      </c>
      <c r="E20" s="2">
        <v>1.9</v>
      </c>
      <c r="F20" s="7">
        <f t="shared" ref="F20:F27" si="2">E20/D20*100-100</f>
        <v>35.714285714285722</v>
      </c>
    </row>
    <row r="21" spans="1:6" ht="79.2">
      <c r="A21" s="2">
        <v>13</v>
      </c>
      <c r="B21" s="4" t="s">
        <v>30</v>
      </c>
      <c r="C21" s="4" t="s">
        <v>15</v>
      </c>
      <c r="D21" s="2">
        <v>54.3</v>
      </c>
      <c r="E21" s="2">
        <v>54.6</v>
      </c>
      <c r="F21" s="7">
        <f t="shared" si="2"/>
        <v>0.552486187845318</v>
      </c>
    </row>
    <row r="22" spans="1:6" ht="66">
      <c r="A22" s="3">
        <v>14</v>
      </c>
      <c r="B22" s="9" t="s">
        <v>31</v>
      </c>
      <c r="C22" s="9" t="s">
        <v>15</v>
      </c>
      <c r="D22" s="3">
        <v>40</v>
      </c>
      <c r="E22" s="3">
        <v>38</v>
      </c>
      <c r="F22" s="7">
        <f t="shared" si="2"/>
        <v>-5</v>
      </c>
    </row>
    <row r="23" spans="1:6" ht="66">
      <c r="A23" s="3">
        <v>15</v>
      </c>
      <c r="B23" s="9" t="s">
        <v>32</v>
      </c>
      <c r="C23" s="9" t="s">
        <v>15</v>
      </c>
      <c r="D23" s="3">
        <v>34</v>
      </c>
      <c r="E23" s="3">
        <v>24</v>
      </c>
      <c r="F23" s="7">
        <f t="shared" si="2"/>
        <v>-29.411764705882348</v>
      </c>
    </row>
    <row r="24" spans="1:6" ht="66">
      <c r="A24" s="3">
        <v>16</v>
      </c>
      <c r="B24" s="9" t="s">
        <v>33</v>
      </c>
      <c r="C24" s="9" t="s">
        <v>15</v>
      </c>
      <c r="D24" s="3">
        <v>38</v>
      </c>
      <c r="E24" s="3">
        <v>39</v>
      </c>
      <c r="F24" s="7">
        <f t="shared" si="2"/>
        <v>2.6315789473684248</v>
      </c>
    </row>
    <row r="25" spans="1:6" ht="132">
      <c r="A25" s="3">
        <v>17</v>
      </c>
      <c r="B25" s="9" t="s">
        <v>34</v>
      </c>
      <c r="C25" s="9" t="s">
        <v>15</v>
      </c>
      <c r="D25" s="3">
        <v>10.5</v>
      </c>
      <c r="E25" s="3">
        <v>14.6</v>
      </c>
      <c r="F25" s="7">
        <f t="shared" si="2"/>
        <v>39.047619047619037</v>
      </c>
    </row>
    <row r="26" spans="1:6" ht="92.4">
      <c r="A26" s="3">
        <v>18</v>
      </c>
      <c r="B26" s="9" t="s">
        <v>35</v>
      </c>
      <c r="C26" s="9" t="s">
        <v>15</v>
      </c>
      <c r="D26" s="3">
        <v>53</v>
      </c>
      <c r="E26" s="3">
        <v>53</v>
      </c>
      <c r="F26" s="7">
        <f t="shared" si="2"/>
        <v>0</v>
      </c>
    </row>
    <row r="27" spans="1:6" ht="79.2">
      <c r="A27" s="3">
        <v>19</v>
      </c>
      <c r="B27" s="9" t="s">
        <v>36</v>
      </c>
      <c r="C27" s="9" t="s">
        <v>15</v>
      </c>
      <c r="D27" s="3">
        <v>2.5</v>
      </c>
      <c r="E27" s="3">
        <v>3</v>
      </c>
      <c r="F27" s="7">
        <f t="shared" si="2"/>
        <v>20</v>
      </c>
    </row>
    <row r="28" spans="1:6">
      <c r="A28" s="10">
        <v>20</v>
      </c>
      <c r="B28" s="9" t="s">
        <v>37</v>
      </c>
      <c r="C28" s="9" t="s">
        <v>38</v>
      </c>
      <c r="D28" s="3">
        <v>380</v>
      </c>
      <c r="E28" s="3">
        <v>107</v>
      </c>
      <c r="F28" s="7">
        <f>D28/E28*100-100</f>
        <v>255.14018691588785</v>
      </c>
    </row>
    <row r="29" spans="1:6" ht="52.8">
      <c r="A29" s="10"/>
      <c r="B29" s="9" t="s">
        <v>39</v>
      </c>
      <c r="C29" s="9"/>
      <c r="D29" s="3">
        <v>10</v>
      </c>
      <c r="E29" s="3" t="s">
        <v>40</v>
      </c>
      <c r="F29" s="7"/>
    </row>
    <row r="30" spans="1:6">
      <c r="A30" s="12" t="s">
        <v>41</v>
      </c>
      <c r="B30" s="12"/>
      <c r="C30" s="12"/>
      <c r="D30" s="12"/>
      <c r="E30" s="13"/>
      <c r="F30" s="13"/>
    </row>
    <row r="31" spans="1:6" ht="26.4">
      <c r="A31" s="10">
        <v>21</v>
      </c>
      <c r="B31" s="9" t="s">
        <v>42</v>
      </c>
      <c r="C31" s="11" t="s">
        <v>43</v>
      </c>
      <c r="D31" s="10">
        <v>35.700000000000003</v>
      </c>
      <c r="E31" s="19">
        <v>35.700000000000003</v>
      </c>
      <c r="F31" s="21">
        <f t="shared" si="0"/>
        <v>0</v>
      </c>
    </row>
    <row r="32" spans="1:6" ht="12.75" customHeight="1">
      <c r="A32" s="10"/>
      <c r="B32" s="9" t="s">
        <v>44</v>
      </c>
      <c r="C32" s="11"/>
      <c r="D32" s="10"/>
      <c r="E32" s="20"/>
      <c r="F32" s="22"/>
    </row>
    <row r="33" spans="1:6">
      <c r="A33" s="10"/>
      <c r="B33" s="9" t="s">
        <v>10</v>
      </c>
      <c r="C33" s="9"/>
      <c r="D33" s="3">
        <v>43.8</v>
      </c>
      <c r="E33" s="3">
        <v>43.7</v>
      </c>
      <c r="F33" s="7">
        <f t="shared" si="0"/>
        <v>-0.2283105022830938</v>
      </c>
    </row>
    <row r="34" spans="1:6">
      <c r="A34" s="10"/>
      <c r="B34" s="9" t="s">
        <v>11</v>
      </c>
      <c r="C34" s="9"/>
      <c r="D34" s="3">
        <v>8.8000000000000007</v>
      </c>
      <c r="E34" s="3">
        <v>9.1999999999999993</v>
      </c>
      <c r="F34" s="7">
        <f t="shared" si="0"/>
        <v>4.5454545454545183</v>
      </c>
    </row>
    <row r="35" spans="1:6">
      <c r="A35" s="10"/>
      <c r="B35" s="9" t="s">
        <v>45</v>
      </c>
      <c r="C35" s="9"/>
      <c r="D35" s="9"/>
      <c r="E35" s="3"/>
      <c r="F35" s="7"/>
    </row>
    <row r="36" spans="1:6" ht="26.4">
      <c r="A36" s="10"/>
      <c r="B36" s="9" t="s">
        <v>46</v>
      </c>
      <c r="C36" s="9"/>
      <c r="D36" s="3">
        <v>20</v>
      </c>
      <c r="E36" s="3">
        <v>20.399999999999999</v>
      </c>
      <c r="F36" s="7">
        <f t="shared" si="0"/>
        <v>2</v>
      </c>
    </row>
    <row r="37" spans="1:6">
      <c r="A37" s="10"/>
      <c r="B37" s="9" t="s">
        <v>10</v>
      </c>
      <c r="C37" s="9"/>
      <c r="D37" s="3">
        <v>23.5</v>
      </c>
      <c r="E37" s="3">
        <v>24.4</v>
      </c>
      <c r="F37" s="7">
        <f t="shared" si="0"/>
        <v>3.8297872340425414</v>
      </c>
    </row>
    <row r="38" spans="1:6">
      <c r="A38" s="10"/>
      <c r="B38" s="9" t="s">
        <v>11</v>
      </c>
      <c r="C38" s="9"/>
      <c r="D38" s="3">
        <v>6.5</v>
      </c>
      <c r="E38" s="3">
        <v>7</v>
      </c>
      <c r="F38" s="7">
        <f t="shared" si="0"/>
        <v>7.6923076923076934</v>
      </c>
    </row>
    <row r="39" spans="1:6">
      <c r="A39" s="10"/>
      <c r="B39" s="9" t="s">
        <v>47</v>
      </c>
      <c r="C39" s="9"/>
      <c r="D39" s="3">
        <v>13.6</v>
      </c>
      <c r="E39" s="3">
        <v>13.3</v>
      </c>
      <c r="F39" s="7">
        <f t="shared" si="0"/>
        <v>-2.205882352941174</v>
      </c>
    </row>
    <row r="40" spans="1:6">
      <c r="A40" s="10"/>
      <c r="B40" s="9" t="s">
        <v>10</v>
      </c>
      <c r="C40" s="9"/>
      <c r="D40" s="3">
        <v>16.899999999999999</v>
      </c>
      <c r="E40" s="3">
        <v>16.600000000000001</v>
      </c>
      <c r="F40" s="7">
        <f t="shared" si="0"/>
        <v>-1.7751479289940733</v>
      </c>
    </row>
    <row r="41" spans="1:6">
      <c r="A41" s="10"/>
      <c r="B41" s="9" t="s">
        <v>11</v>
      </c>
      <c r="C41" s="9"/>
      <c r="D41" s="3">
        <v>1.9</v>
      </c>
      <c r="E41" s="3">
        <v>2.1</v>
      </c>
      <c r="F41" s="7">
        <f t="shared" si="0"/>
        <v>10.526315789473699</v>
      </c>
    </row>
    <row r="42" spans="1:6" ht="26.4">
      <c r="A42" s="10">
        <v>22</v>
      </c>
      <c r="B42" s="9" t="s">
        <v>48</v>
      </c>
      <c r="C42" s="11" t="s">
        <v>43</v>
      </c>
      <c r="D42" s="10">
        <v>89</v>
      </c>
      <c r="E42" s="3">
        <v>86</v>
      </c>
      <c r="F42" s="7">
        <f t="shared" si="0"/>
        <v>-3.3707865168539257</v>
      </c>
    </row>
    <row r="43" spans="1:6">
      <c r="A43" s="10"/>
      <c r="B43" s="9" t="s">
        <v>44</v>
      </c>
      <c r="C43" s="11"/>
      <c r="D43" s="10"/>
      <c r="E43" s="3"/>
      <c r="F43" s="7"/>
    </row>
    <row r="44" spans="1:6">
      <c r="A44" s="10"/>
      <c r="B44" s="9" t="s">
        <v>10</v>
      </c>
      <c r="C44" s="9"/>
      <c r="D44" s="3">
        <v>103</v>
      </c>
      <c r="E44" s="3">
        <v>98.6</v>
      </c>
      <c r="F44" s="7">
        <f t="shared" si="0"/>
        <v>-4.2718446601941764</v>
      </c>
    </row>
    <row r="45" spans="1:6">
      <c r="A45" s="10"/>
      <c r="B45" s="9" t="s">
        <v>11</v>
      </c>
      <c r="C45" s="9"/>
      <c r="D45" s="3">
        <v>45.9</v>
      </c>
      <c r="E45" s="3">
        <v>43.8</v>
      </c>
      <c r="F45" s="7">
        <f t="shared" si="0"/>
        <v>-4.5751633986928226</v>
      </c>
    </row>
    <row r="46" spans="1:6">
      <c r="A46" s="10"/>
      <c r="B46" s="9" t="s">
        <v>45</v>
      </c>
      <c r="C46" s="9"/>
      <c r="D46" s="9"/>
      <c r="E46" s="3"/>
      <c r="F46" s="7"/>
    </row>
    <row r="47" spans="1:6" ht="26.4">
      <c r="A47" s="10"/>
      <c r="B47" s="9" t="s">
        <v>46</v>
      </c>
      <c r="C47" s="9"/>
      <c r="D47" s="3">
        <v>40.799999999999997</v>
      </c>
      <c r="E47" s="3">
        <v>39.1</v>
      </c>
      <c r="F47" s="7">
        <f t="shared" si="0"/>
        <v>-4.1666666666666572</v>
      </c>
    </row>
    <row r="48" spans="1:6">
      <c r="A48" s="9"/>
      <c r="B48" s="9" t="s">
        <v>10</v>
      </c>
      <c r="C48" s="9"/>
      <c r="D48" s="3">
        <v>44</v>
      </c>
      <c r="E48" s="3">
        <v>42</v>
      </c>
      <c r="F48" s="7">
        <f t="shared" si="0"/>
        <v>-4.5454545454545467</v>
      </c>
    </row>
    <row r="49" spans="1:6">
      <c r="A49" s="9"/>
      <c r="B49" s="9" t="s">
        <v>11</v>
      </c>
      <c r="C49" s="9"/>
      <c r="D49" s="3">
        <v>30.2</v>
      </c>
      <c r="E49" s="3">
        <v>29.2</v>
      </c>
      <c r="F49" s="7">
        <f t="shared" si="0"/>
        <v>-3.3112582781456865</v>
      </c>
    </row>
    <row r="50" spans="1:6">
      <c r="A50" s="9"/>
      <c r="B50" s="9" t="s">
        <v>47</v>
      </c>
      <c r="C50" s="9"/>
      <c r="D50" s="3">
        <v>40.200000000000003</v>
      </c>
      <c r="E50" s="3">
        <v>38.4</v>
      </c>
      <c r="F50" s="7">
        <f t="shared" si="0"/>
        <v>-4.4776119402985159</v>
      </c>
    </row>
    <row r="51" spans="1:6">
      <c r="A51" s="9"/>
      <c r="B51" s="9" t="s">
        <v>10</v>
      </c>
      <c r="C51" s="9"/>
      <c r="D51" s="3">
        <v>48.4</v>
      </c>
      <c r="E51" s="3">
        <v>46.4</v>
      </c>
      <c r="F51" s="7">
        <f t="shared" si="0"/>
        <v>-4.1322314049586737</v>
      </c>
    </row>
    <row r="52" spans="1:6">
      <c r="A52" s="9"/>
      <c r="B52" s="9" t="s">
        <v>11</v>
      </c>
      <c r="C52" s="9"/>
      <c r="D52" s="3">
        <v>12.8</v>
      </c>
      <c r="E52" s="3">
        <v>11.7</v>
      </c>
      <c r="F52" s="7">
        <f t="shared" si="0"/>
        <v>-8.5937500000000142</v>
      </c>
    </row>
    <row r="53" spans="1:6" ht="52.8">
      <c r="A53" s="3">
        <v>23</v>
      </c>
      <c r="B53" s="9" t="s">
        <v>49</v>
      </c>
      <c r="C53" s="9" t="s">
        <v>15</v>
      </c>
      <c r="D53" s="3">
        <v>7.1</v>
      </c>
      <c r="E53" s="3">
        <v>7.5</v>
      </c>
      <c r="F53" s="7">
        <f t="shared" si="0"/>
        <v>5.6338028169014223</v>
      </c>
    </row>
    <row r="54" spans="1:6" ht="63" customHeight="1">
      <c r="A54" s="3">
        <v>24</v>
      </c>
      <c r="B54" s="9" t="s">
        <v>50</v>
      </c>
      <c r="C54" s="9" t="s">
        <v>15</v>
      </c>
      <c r="D54" s="3">
        <v>2.5</v>
      </c>
      <c r="E54" s="3">
        <v>2.2999999999999998</v>
      </c>
      <c r="F54" s="7">
        <f t="shared" si="0"/>
        <v>-8</v>
      </c>
    </row>
    <row r="55" spans="1:6" ht="39.6">
      <c r="A55" s="10">
        <v>25</v>
      </c>
      <c r="B55" s="9" t="s">
        <v>51</v>
      </c>
      <c r="C55" s="9" t="s">
        <v>15</v>
      </c>
      <c r="D55" s="3">
        <v>95</v>
      </c>
      <c r="E55" s="3">
        <v>95</v>
      </c>
      <c r="F55" s="7">
        <f t="shared" si="0"/>
        <v>0</v>
      </c>
    </row>
    <row r="56" spans="1:6">
      <c r="A56" s="10"/>
      <c r="B56" s="9" t="s">
        <v>52</v>
      </c>
      <c r="C56" s="9"/>
      <c r="D56" s="3">
        <v>95.5</v>
      </c>
      <c r="E56" s="3">
        <v>95.5</v>
      </c>
      <c r="F56" s="7">
        <f t="shared" si="0"/>
        <v>0</v>
      </c>
    </row>
    <row r="57" spans="1:6">
      <c r="A57" s="10"/>
      <c r="B57" s="9" t="s">
        <v>53</v>
      </c>
      <c r="C57" s="9"/>
      <c r="D57" s="3">
        <v>94.5</v>
      </c>
      <c r="E57" s="3">
        <v>94.5</v>
      </c>
      <c r="F57" s="7">
        <f t="shared" si="0"/>
        <v>0</v>
      </c>
    </row>
    <row r="58" spans="1:6" ht="158.4">
      <c r="A58" s="3">
        <v>26</v>
      </c>
      <c r="B58" s="9" t="s">
        <v>54</v>
      </c>
      <c r="C58" s="9" t="s">
        <v>15</v>
      </c>
      <c r="D58" s="3">
        <v>2.7</v>
      </c>
      <c r="E58" s="3">
        <v>3.9</v>
      </c>
      <c r="F58" s="7">
        <f t="shared" si="0"/>
        <v>44.444444444444429</v>
      </c>
    </row>
    <row r="59" spans="1:6" ht="39.6">
      <c r="A59" s="3">
        <v>27</v>
      </c>
      <c r="B59" s="9" t="s">
        <v>55</v>
      </c>
      <c r="C59" s="9" t="s">
        <v>56</v>
      </c>
      <c r="D59" s="3">
        <v>99.1</v>
      </c>
      <c r="E59" s="3">
        <v>194.9</v>
      </c>
      <c r="F59" s="7">
        <f t="shared" si="0"/>
        <v>96.670030272452095</v>
      </c>
    </row>
    <row r="60" spans="1:6" ht="78.75" customHeight="1">
      <c r="A60" s="3">
        <v>28</v>
      </c>
      <c r="B60" s="9" t="s">
        <v>57</v>
      </c>
      <c r="C60" s="9" t="s">
        <v>15</v>
      </c>
      <c r="D60" s="3">
        <v>71.2</v>
      </c>
      <c r="E60" s="3">
        <v>70.400000000000006</v>
      </c>
      <c r="F60" s="7">
        <f>D60/E60*100-100</f>
        <v>1.136363636363626</v>
      </c>
    </row>
    <row r="61" spans="1:6">
      <c r="A61" s="12" t="s">
        <v>58</v>
      </c>
      <c r="B61" s="12"/>
      <c r="C61" s="12"/>
      <c r="D61" s="12"/>
      <c r="E61" s="13"/>
      <c r="F61" s="13"/>
    </row>
    <row r="62" spans="1:6" ht="39.6">
      <c r="A62" s="10">
        <v>29</v>
      </c>
      <c r="B62" s="9" t="s">
        <v>59</v>
      </c>
      <c r="C62" s="9" t="s">
        <v>15</v>
      </c>
      <c r="D62" s="9" t="s">
        <v>60</v>
      </c>
      <c r="E62" s="3">
        <v>90.5</v>
      </c>
      <c r="F62" s="7">
        <f>E62/91*100-100</f>
        <v>-0.54945054945054039</v>
      </c>
    </row>
    <row r="63" spans="1:6" ht="26.4">
      <c r="A63" s="10"/>
      <c r="B63" s="9" t="s">
        <v>20</v>
      </c>
      <c r="C63" s="9"/>
      <c r="D63" s="9" t="s">
        <v>61</v>
      </c>
      <c r="E63" s="3">
        <v>91.4</v>
      </c>
      <c r="F63" s="7">
        <f>E63/92*100-100</f>
        <v>-0.65217391304346961</v>
      </c>
    </row>
    <row r="64" spans="1:6" ht="26.4">
      <c r="A64" s="10"/>
      <c r="B64" s="9" t="s">
        <v>21</v>
      </c>
      <c r="C64" s="9"/>
      <c r="D64" s="9" t="s">
        <v>62</v>
      </c>
      <c r="E64" s="3">
        <v>80.099999999999994</v>
      </c>
      <c r="F64" s="7">
        <f>E64/89.5*100-100</f>
        <v>-10.502793296089393</v>
      </c>
    </row>
    <row r="65" spans="1:6" ht="52.8">
      <c r="A65" s="10">
        <v>30</v>
      </c>
      <c r="B65" s="9" t="s">
        <v>63</v>
      </c>
      <c r="C65" s="9" t="s">
        <v>64</v>
      </c>
      <c r="D65" s="3">
        <v>332</v>
      </c>
      <c r="E65" s="3">
        <v>315.8</v>
      </c>
      <c r="F65" s="7">
        <f t="shared" ref="F65:F67" si="3">(E65/D65)*100-100</f>
        <v>-4.8795180722891587</v>
      </c>
    </row>
    <row r="66" spans="1:6">
      <c r="A66" s="10"/>
      <c r="B66" s="9" t="s">
        <v>20</v>
      </c>
      <c r="C66" s="9"/>
      <c r="D66" s="3">
        <v>337</v>
      </c>
      <c r="E66" s="3">
        <v>316.10000000000002</v>
      </c>
      <c r="F66" s="7">
        <f t="shared" si="3"/>
        <v>-6.2017804154302638</v>
      </c>
    </row>
    <row r="67" spans="1:6">
      <c r="A67" s="10"/>
      <c r="B67" s="9" t="s">
        <v>21</v>
      </c>
      <c r="C67" s="9"/>
      <c r="D67" s="3">
        <v>325</v>
      </c>
      <c r="E67" s="3">
        <v>314</v>
      </c>
      <c r="F67" s="7">
        <f t="shared" si="3"/>
        <v>-3.3846153846153868</v>
      </c>
    </row>
    <row r="68" spans="1:6">
      <c r="A68" s="8"/>
    </row>
    <row r="69" spans="1:6">
      <c r="B69" s="1" t="s">
        <v>65</v>
      </c>
      <c r="D69" s="14" t="s">
        <v>66</v>
      </c>
      <c r="E69" s="14"/>
    </row>
  </sheetData>
  <mergeCells count="19">
    <mergeCell ref="A2:F2"/>
    <mergeCell ref="A4:F4"/>
    <mergeCell ref="A5:A7"/>
    <mergeCell ref="A11:A13"/>
    <mergeCell ref="A28:A29"/>
    <mergeCell ref="A42:A47"/>
    <mergeCell ref="C42:C43"/>
    <mergeCell ref="D42:D43"/>
    <mergeCell ref="A30:F30"/>
    <mergeCell ref="D69:E69"/>
    <mergeCell ref="A55:A57"/>
    <mergeCell ref="A61:F61"/>
    <mergeCell ref="A62:A64"/>
    <mergeCell ref="A65:A67"/>
    <mergeCell ref="A31:A41"/>
    <mergeCell ref="C31:C32"/>
    <mergeCell ref="D31:D32"/>
    <mergeCell ref="E31:E32"/>
    <mergeCell ref="F31:F32"/>
  </mergeCells>
  <pageMargins left="0.39370078740157483" right="0.70866141732283472" top="0.19685039370078741" bottom="0.19685039370078741" header="0" footer="0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Критерии доступности 2017</vt:lpstr>
    </vt:vector>
  </TitlesOfParts>
  <Company>Контрольно-счетная палата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Панкратова</dc:creator>
  <cp:lastModifiedBy>Жирков</cp:lastModifiedBy>
  <cp:lastPrinted>2018-04-12T10:04:08Z</cp:lastPrinted>
  <dcterms:created xsi:type="dcterms:W3CDTF">2018-04-10T07:12:15Z</dcterms:created>
  <dcterms:modified xsi:type="dcterms:W3CDTF">2018-04-13T10:08:49Z</dcterms:modified>
</cp:coreProperties>
</file>