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30" windowWidth="23655" windowHeight="9690"/>
  </bookViews>
  <sheets>
    <sheet name="2020" sheetId="1" r:id="rId1"/>
  </sheets>
  <calcPr calcId="124519"/>
</workbook>
</file>

<file path=xl/calcChain.xml><?xml version="1.0" encoding="utf-8"?>
<calcChain xmlns="http://schemas.openxmlformats.org/spreadsheetml/2006/main">
  <c r="L35" i="1"/>
  <c r="K35"/>
  <c r="J35"/>
  <c r="I35"/>
  <c r="L34"/>
  <c r="K34"/>
  <c r="J34"/>
  <c r="I34"/>
  <c r="L33"/>
  <c r="K33"/>
  <c r="J33"/>
  <c r="I33"/>
  <c r="K32"/>
  <c r="J32"/>
  <c r="I32"/>
  <c r="L31"/>
  <c r="K31"/>
  <c r="J31"/>
  <c r="I31"/>
  <c r="L30"/>
  <c r="K30"/>
  <c r="J30"/>
  <c r="I30"/>
  <c r="L29"/>
  <c r="K29"/>
  <c r="J29"/>
  <c r="I29"/>
  <c r="L28"/>
  <c r="K28"/>
  <c r="J28"/>
  <c r="I28"/>
  <c r="H27"/>
  <c r="L27" s="1"/>
  <c r="G27"/>
  <c r="K27" s="1"/>
  <c r="F27"/>
  <c r="I27" s="1"/>
  <c r="L26"/>
  <c r="K26"/>
  <c r="J26"/>
  <c r="I26"/>
  <c r="L25"/>
  <c r="K25"/>
  <c r="J25"/>
  <c r="I25"/>
  <c r="L24"/>
  <c r="K24"/>
  <c r="J24"/>
  <c r="I24"/>
  <c r="L23"/>
  <c r="K23"/>
  <c r="J23"/>
  <c r="I23"/>
  <c r="L22"/>
  <c r="K22"/>
  <c r="J22"/>
  <c r="I22"/>
  <c r="I21"/>
  <c r="H21"/>
  <c r="J21" s="1"/>
  <c r="G21"/>
  <c r="K21" s="1"/>
  <c r="F21"/>
  <c r="H20"/>
  <c r="J20" s="1"/>
  <c r="G20"/>
  <c r="K20" s="1"/>
  <c r="F20"/>
  <c r="I20" s="1"/>
  <c r="L19"/>
  <c r="K19"/>
  <c r="J19"/>
  <c r="I19"/>
  <c r="L18"/>
  <c r="K18"/>
  <c r="J18"/>
  <c r="I18"/>
  <c r="L17"/>
  <c r="K17"/>
  <c r="J17"/>
  <c r="I17"/>
  <c r="H16"/>
  <c r="L16" s="1"/>
  <c r="G16"/>
  <c r="G12" s="1"/>
  <c r="K12" s="1"/>
  <c r="F16"/>
  <c r="I16" s="1"/>
  <c r="L15"/>
  <c r="K15"/>
  <c r="J15"/>
  <c r="I15"/>
  <c r="L14"/>
  <c r="K14"/>
  <c r="J14"/>
  <c r="I14"/>
  <c r="H13"/>
  <c r="L13" s="1"/>
  <c r="G13"/>
  <c r="K13" s="1"/>
  <c r="F13"/>
  <c r="F12" s="1"/>
  <c r="I12" s="1"/>
  <c r="H12"/>
  <c r="J12" s="1"/>
  <c r="L11"/>
  <c r="K11"/>
  <c r="J11"/>
  <c r="I11"/>
  <c r="L10"/>
  <c r="K10"/>
  <c r="J10"/>
  <c r="I10"/>
  <c r="J13" l="1"/>
  <c r="K16"/>
  <c r="L20"/>
  <c r="L12"/>
  <c r="I13"/>
  <c r="J16"/>
  <c r="L21"/>
  <c r="J27"/>
</calcChain>
</file>

<file path=xl/sharedStrings.xml><?xml version="1.0" encoding="utf-8"?>
<sst xmlns="http://schemas.openxmlformats.org/spreadsheetml/2006/main" count="50" uniqueCount="46">
  <si>
    <t>Приложение 2</t>
  </si>
  <si>
    <t>Сравнительный анализ плановых и фактических показателей исполнения расходов областного бюджета Комитетом ветеринарии за 2020 год</t>
  </si>
  <si>
    <t>Подраздел</t>
  </si>
  <si>
    <t>Целевая статья расходов</t>
  </si>
  <si>
    <t>Направление подраздела, целевой статьи расходов</t>
  </si>
  <si>
    <t xml:space="preserve">Утверждено законом об областном бюджете </t>
  </si>
  <si>
    <t>Утвержденные бюджетные назначения (бюджетная роспись)</t>
  </si>
  <si>
    <t>Лимиты бюджетных обязательств</t>
  </si>
  <si>
    <t>Исполнено расходов</t>
  </si>
  <si>
    <t>К бюджетным назначениям</t>
  </si>
  <si>
    <t>К лимитам бюджетных обязательств</t>
  </si>
  <si>
    <t>Откл-ние (гр. 5-7)</t>
  </si>
  <si>
    <t>%</t>
  </si>
  <si>
    <t>Откл-ние (гр. 6-7)</t>
  </si>
  <si>
    <t>исп</t>
  </si>
  <si>
    <t>Всего по Комитету</t>
  </si>
  <si>
    <t>0405</t>
  </si>
  <si>
    <t>Сельское хозяйство и рыболовство</t>
  </si>
  <si>
    <t>Ведомственная целевая программа "Обеспечение эпизоотического и ветеринарно-санитарного благополучия территории Волгоградской области"</t>
  </si>
  <si>
    <t>Предоставление услуг в сфере ветеринарии</t>
  </si>
  <si>
    <t>Субсидии бюджетным учреждениям на финансовое обеспечение государственного задания на оказание государственных услуг (выполнение работ)</t>
  </si>
  <si>
    <t>Субсидии бюджетным учреждениям на иные цели</t>
  </si>
  <si>
    <t>Межбюджетные трансферты</t>
  </si>
  <si>
    <t>Субвенции на предупреждение и ликвидацию болезней животных, их лечение, защиту населения от болезней, общих для человека и животных, в области обращения с животными в части отлова и содержания животных без владельцев</t>
  </si>
  <si>
    <t xml:space="preserve">Субвенции на предупреждение и ликвидацию болезней животных, их лечение, защиту населения от болезней, общих для человека и животных, в части реконструкции и  содержания скотомогильников (биотермических ям) </t>
  </si>
  <si>
    <t>Субсидии, за исключением субсидий на софинансирование капитальных вложений в объекты государственной (муниципальной собственности)</t>
  </si>
  <si>
    <t>Непрограммные направления обеспечения деятельности государственных органов Волгоградской области</t>
  </si>
  <si>
    <t>Расходы на выплату персоналу в целях обеспеченя выполнения функций государственными органами…</t>
  </si>
  <si>
    <t>Фонд оплаты труда государственных (муниципальных) органов</t>
  </si>
  <si>
    <t>9 000 000 010 121 211</t>
  </si>
  <si>
    <t>Заработная плата</t>
  </si>
  <si>
    <t xml:space="preserve">Социальное обеспечение </t>
  </si>
  <si>
    <t>Иные выплаты персоналу, за исключением фонда оплаты труда</t>
  </si>
  <si>
    <t>Взносы по обязательному социальному страхованию на выплаты денежного содержания</t>
  </si>
  <si>
    <t>900000001П</t>
  </si>
  <si>
    <t>Премиальные выплаты государственных органов Волгоградской области</t>
  </si>
  <si>
    <t>900005549F</t>
  </si>
  <si>
    <t>Фонд оплаты труда государственных (муниципальных) органов (премия за достижение показателей деятельности органов исполнительной власти)</t>
  </si>
  <si>
    <t>Х</t>
  </si>
  <si>
    <t>Закупка товаров, работ и услуг для государственных нужд</t>
  </si>
  <si>
    <t>Уплата налогов, сборов и иных платежей</t>
  </si>
  <si>
    <t>Социальное обеспечение населения</t>
  </si>
  <si>
    <t>Ведомственная целевая программа "Обеспечение эпизоотического и ветеринарно-санитарного благополучия территории Волгоградской области</t>
  </si>
  <si>
    <t>Пособия по социальной помощи населению в натуральной форме</t>
  </si>
  <si>
    <t>Старший инспектор КСП ВО</t>
  </si>
  <si>
    <t>Е.Н. Докучаева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</si>
</sst>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8">
    <font>
      <sz val="11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4"/>
      <color rgb="FF548DD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0"/>
      <color rgb="FF000000"/>
      <name val="Calibri"/>
      <family val="2"/>
      <charset val="204"/>
    </font>
    <font>
      <b/>
      <i/>
      <sz val="14"/>
      <name val="Times New Roman"/>
      <family val="1"/>
      <charset val="204"/>
    </font>
    <font>
      <sz val="14"/>
      <color rgb="FF000000"/>
      <name val="Calibri"/>
      <family val="2"/>
      <charset val="204"/>
    </font>
    <font>
      <sz val="14"/>
      <color rgb="FF00000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i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4" fillId="0" borderId="6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164" fontId="8" fillId="0" borderId="0" xfId="0" applyNumberFormat="1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165" fontId="7" fillId="0" borderId="0" xfId="0" applyNumberFormat="1" applyFont="1" applyAlignment="1">
      <alignment vertical="center" wrapText="1"/>
    </xf>
    <xf numFmtId="164" fontId="4" fillId="0" borderId="6" xfId="0" applyNumberFormat="1" applyFont="1" applyFill="1" applyBorder="1" applyAlignment="1">
      <alignment horizontal="center" wrapText="1"/>
    </xf>
    <xf numFmtId="49" fontId="4" fillId="0" borderId="7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wrapText="1"/>
    </xf>
    <xf numFmtId="164" fontId="6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9" fillId="0" borderId="7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justify" wrapText="1"/>
    </xf>
    <xf numFmtId="164" fontId="4" fillId="0" borderId="6" xfId="0" applyNumberFormat="1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justify" vertical="top" wrapText="1"/>
    </xf>
    <xf numFmtId="0" fontId="11" fillId="0" borderId="7" xfId="0" applyFont="1" applyFill="1" applyBorder="1" applyAlignment="1">
      <alignment horizontal="center" wrapText="1"/>
    </xf>
    <xf numFmtId="0" fontId="11" fillId="0" borderId="6" xfId="0" applyFont="1" applyFill="1" applyBorder="1" applyAlignment="1">
      <alignment horizontal="justify" vertical="top" wrapText="1"/>
    </xf>
    <xf numFmtId="164" fontId="11" fillId="0" borderId="6" xfId="0" applyNumberFormat="1" applyFont="1" applyFill="1" applyBorder="1" applyAlignment="1">
      <alignment horizontal="center" vertical="top" wrapText="1"/>
    </xf>
    <xf numFmtId="0" fontId="12" fillId="0" borderId="0" xfId="0" applyFont="1"/>
    <xf numFmtId="0" fontId="4" fillId="0" borderId="7" xfId="0" applyFont="1" applyFill="1" applyBorder="1" applyAlignment="1">
      <alignment horizontal="center" wrapText="1"/>
    </xf>
    <xf numFmtId="0" fontId="11" fillId="0" borderId="9" xfId="0" applyFont="1" applyFill="1" applyBorder="1" applyAlignment="1">
      <alignment horizontal="justify" vertical="top" wrapText="1"/>
    </xf>
    <xf numFmtId="0" fontId="3" fillId="0" borderId="0" xfId="0" applyFont="1" applyFill="1" applyAlignment="1">
      <alignment vertical="top" wrapText="1"/>
    </xf>
    <xf numFmtId="164" fontId="4" fillId="0" borderId="7" xfId="0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justify" vertical="top" wrapText="1"/>
    </xf>
    <xf numFmtId="164" fontId="4" fillId="0" borderId="10" xfId="0" applyNumberFormat="1" applyFont="1" applyFill="1" applyBorder="1" applyAlignment="1">
      <alignment horizontal="center" vertical="top" wrapText="1"/>
    </xf>
    <xf numFmtId="0" fontId="11" fillId="0" borderId="7" xfId="0" applyFont="1" applyFill="1" applyBorder="1" applyAlignment="1">
      <alignment wrapText="1"/>
    </xf>
    <xf numFmtId="0" fontId="11" fillId="0" borderId="6" xfId="0" applyFont="1" applyFill="1" applyBorder="1" applyAlignment="1">
      <alignment vertical="top" wrapText="1"/>
    </xf>
    <xf numFmtId="164" fontId="11" fillId="0" borderId="10" xfId="0" applyNumberFormat="1" applyFont="1" applyFill="1" applyBorder="1" applyAlignment="1">
      <alignment vertical="top" wrapText="1"/>
    </xf>
    <xf numFmtId="164" fontId="13" fillId="0" borderId="6" xfId="0" applyNumberFormat="1" applyFont="1" applyFill="1" applyBorder="1" applyAlignment="1">
      <alignment horizontal="center" wrapText="1"/>
    </xf>
    <xf numFmtId="49" fontId="10" fillId="0" borderId="6" xfId="0" applyNumberFormat="1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vertical="top" wrapText="1"/>
    </xf>
    <xf numFmtId="164" fontId="10" fillId="0" borderId="6" xfId="0" applyNumberFormat="1" applyFont="1" applyFill="1" applyBorder="1" applyAlignment="1">
      <alignment horizontal="center" wrapText="1"/>
    </xf>
    <xf numFmtId="3" fontId="10" fillId="0" borderId="6" xfId="0" applyNumberFormat="1" applyFont="1" applyFill="1" applyBorder="1" applyAlignment="1">
      <alignment horizontal="left" vertical="top" wrapText="1"/>
    </xf>
    <xf numFmtId="0" fontId="11" fillId="0" borderId="6" xfId="0" applyFont="1" applyFill="1" applyBorder="1" applyAlignment="1">
      <alignment horizontal="left" vertical="top" wrapText="1"/>
    </xf>
    <xf numFmtId="164" fontId="10" fillId="0" borderId="10" xfId="0" applyNumberFormat="1" applyFont="1" applyFill="1" applyBorder="1" applyAlignment="1">
      <alignment vertical="top" wrapText="1"/>
    </xf>
    <xf numFmtId="164" fontId="11" fillId="0" borderId="6" xfId="0" applyNumberFormat="1" applyFont="1" applyFill="1" applyBorder="1" applyAlignment="1">
      <alignment horizontal="center" wrapText="1"/>
    </xf>
    <xf numFmtId="164" fontId="10" fillId="0" borderId="6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horizontal="left" vertical="top" wrapText="1"/>
    </xf>
    <xf numFmtId="0" fontId="13" fillId="0" borderId="6" xfId="0" applyFont="1" applyFill="1" applyBorder="1" applyAlignment="1">
      <alignment vertical="top" wrapText="1"/>
    </xf>
    <xf numFmtId="3" fontId="4" fillId="0" borderId="6" xfId="0" applyNumberFormat="1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vertical="top" wrapText="1"/>
    </xf>
    <xf numFmtId="0" fontId="5" fillId="0" borderId="0" xfId="0" applyFont="1" applyFill="1"/>
    <xf numFmtId="0" fontId="0" fillId="0" borderId="0" xfId="0" applyFill="1"/>
    <xf numFmtId="4" fontId="4" fillId="0" borderId="6" xfId="0" applyNumberFormat="1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164" fontId="10" fillId="0" borderId="6" xfId="0" applyNumberFormat="1" applyFont="1" applyFill="1" applyBorder="1" applyAlignment="1">
      <alignment horizontal="center" vertical="top" wrapText="1"/>
    </xf>
    <xf numFmtId="0" fontId="14" fillId="0" borderId="0" xfId="0" applyFont="1"/>
    <xf numFmtId="0" fontId="2" fillId="0" borderId="0" xfId="0" applyFont="1" applyAlignment="1">
      <alignment wrapText="1"/>
    </xf>
    <xf numFmtId="0" fontId="15" fillId="0" borderId="0" xfId="0" applyFont="1"/>
    <xf numFmtId="0" fontId="16" fillId="0" borderId="0" xfId="0" applyFont="1"/>
    <xf numFmtId="0" fontId="17" fillId="0" borderId="0" xfId="0" applyFont="1" applyFill="1" applyBorder="1" applyAlignment="1">
      <alignment horizontal="justify" wrapText="1"/>
    </xf>
    <xf numFmtId="164" fontId="4" fillId="0" borderId="2" xfId="0" applyNumberFormat="1" applyFont="1" applyFill="1" applyBorder="1" applyAlignment="1">
      <alignment horizontal="center" vertical="top" wrapText="1"/>
    </xf>
    <xf numFmtId="164" fontId="4" fillId="0" borderId="5" xfId="0" applyNumberFormat="1" applyFont="1" applyFill="1" applyBorder="1" applyAlignment="1">
      <alignment horizontal="center" vertical="top" wrapText="1"/>
    </xf>
    <xf numFmtId="164" fontId="4" fillId="0" borderId="7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6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B4:W40"/>
  <sheetViews>
    <sheetView tabSelected="1" topLeftCell="A4" zoomScale="75" zoomScaleNormal="75" workbookViewId="0">
      <selection activeCell="F13" sqref="F13"/>
    </sheetView>
  </sheetViews>
  <sheetFormatPr defaultRowHeight="15"/>
  <cols>
    <col min="2" max="2" width="10.140625" customWidth="1"/>
    <col min="3" max="3" width="28.140625" customWidth="1"/>
    <col min="4" max="4" width="107.7109375" customWidth="1"/>
    <col min="5" max="5" width="18.5703125" customWidth="1"/>
    <col min="6" max="6" width="20" customWidth="1"/>
    <col min="7" max="7" width="17.85546875" customWidth="1"/>
    <col min="8" max="8" width="17" customWidth="1"/>
    <col min="9" max="9" width="14.85546875" customWidth="1"/>
    <col min="10" max="10" width="19" customWidth="1"/>
    <col min="11" max="11" width="18.42578125" customWidth="1"/>
    <col min="12" max="12" width="18.28515625" customWidth="1"/>
  </cols>
  <sheetData>
    <row r="4" spans="2:23" ht="18.75">
      <c r="C4" s="1"/>
      <c r="D4" s="1"/>
      <c r="E4" s="1"/>
      <c r="F4" s="1"/>
      <c r="G4" s="1"/>
      <c r="H4" s="1"/>
      <c r="I4" s="1"/>
      <c r="J4" s="1"/>
      <c r="K4" s="2" t="s">
        <v>0</v>
      </c>
      <c r="L4" s="1"/>
      <c r="M4" s="1"/>
      <c r="N4" s="1"/>
      <c r="O4" s="1"/>
      <c r="P4" s="1"/>
    </row>
    <row r="5" spans="2:23" ht="31.5" customHeight="1">
      <c r="B5" s="77" t="s">
        <v>1</v>
      </c>
      <c r="C5" s="77"/>
      <c r="D5" s="77"/>
      <c r="E5" s="77"/>
      <c r="F5" s="77"/>
      <c r="G5" s="77"/>
      <c r="H5" s="77"/>
      <c r="I5" s="77"/>
      <c r="J5" s="77"/>
      <c r="K5" s="77"/>
      <c r="L5" s="77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2:23" ht="18.75">
      <c r="B6" s="78" t="s">
        <v>2</v>
      </c>
      <c r="C6" s="78" t="s">
        <v>3</v>
      </c>
      <c r="D6" s="78" t="s">
        <v>4</v>
      </c>
      <c r="E6" s="71" t="s">
        <v>5</v>
      </c>
      <c r="F6" s="71" t="s">
        <v>6</v>
      </c>
      <c r="G6" s="71" t="s">
        <v>7</v>
      </c>
      <c r="H6" s="71" t="s">
        <v>8</v>
      </c>
      <c r="I6" s="82" t="s">
        <v>9</v>
      </c>
      <c r="J6" s="83"/>
      <c r="K6" s="82" t="s">
        <v>10</v>
      </c>
      <c r="L6" s="83"/>
      <c r="M6" s="3"/>
      <c r="N6" s="70"/>
      <c r="O6" s="70"/>
      <c r="P6" s="70"/>
      <c r="Q6" s="70"/>
      <c r="R6" s="70"/>
      <c r="S6" s="70"/>
      <c r="T6" s="70"/>
      <c r="U6" s="70"/>
      <c r="V6" s="70"/>
      <c r="W6" s="3"/>
    </row>
    <row r="7" spans="2:23" ht="18.75">
      <c r="B7" s="79"/>
      <c r="C7" s="79"/>
      <c r="D7" s="79"/>
      <c r="E7" s="81"/>
      <c r="F7" s="81"/>
      <c r="G7" s="81"/>
      <c r="H7" s="81"/>
      <c r="I7" s="71" t="s">
        <v>11</v>
      </c>
      <c r="J7" s="4" t="s">
        <v>12</v>
      </c>
      <c r="K7" s="71" t="s">
        <v>13</v>
      </c>
      <c r="L7" s="4" t="s">
        <v>12</v>
      </c>
      <c r="M7" s="3"/>
      <c r="N7" s="70"/>
      <c r="O7" s="70"/>
      <c r="P7" s="70"/>
      <c r="Q7" s="70"/>
      <c r="R7" s="70"/>
      <c r="S7" s="70"/>
      <c r="T7" s="70"/>
      <c r="U7" s="5"/>
      <c r="V7" s="5"/>
      <c r="W7" s="3"/>
    </row>
    <row r="8" spans="2:23" ht="44.25" customHeight="1">
      <c r="B8" s="80"/>
      <c r="C8" s="80"/>
      <c r="D8" s="80"/>
      <c r="E8" s="72"/>
      <c r="F8" s="72"/>
      <c r="G8" s="72"/>
      <c r="H8" s="72"/>
      <c r="I8" s="72"/>
      <c r="J8" s="4" t="s">
        <v>14</v>
      </c>
      <c r="K8" s="72"/>
      <c r="L8" s="4" t="s">
        <v>14</v>
      </c>
      <c r="M8" s="3"/>
      <c r="N8" s="5"/>
      <c r="O8" s="5"/>
      <c r="P8" s="5"/>
      <c r="Q8" s="5"/>
      <c r="R8" s="5"/>
      <c r="S8" s="5"/>
      <c r="T8" s="5"/>
      <c r="U8" s="5"/>
      <c r="V8" s="5"/>
      <c r="W8" s="3"/>
    </row>
    <row r="9" spans="2:23" ht="18.75">
      <c r="B9" s="6">
        <v>1</v>
      </c>
      <c r="C9" s="7">
        <v>2</v>
      </c>
      <c r="D9" s="7">
        <v>3</v>
      </c>
      <c r="E9" s="4">
        <v>4</v>
      </c>
      <c r="F9" s="4">
        <v>5</v>
      </c>
      <c r="G9" s="4">
        <v>6</v>
      </c>
      <c r="H9" s="4">
        <v>7</v>
      </c>
      <c r="I9" s="4">
        <v>8</v>
      </c>
      <c r="J9" s="4">
        <v>9</v>
      </c>
      <c r="K9" s="4">
        <v>10</v>
      </c>
      <c r="L9" s="4">
        <v>11</v>
      </c>
      <c r="M9" s="3"/>
      <c r="N9" s="8"/>
      <c r="O9" s="9"/>
      <c r="P9" s="10"/>
      <c r="Q9" s="10"/>
      <c r="R9" s="10"/>
      <c r="S9" s="11"/>
      <c r="T9" s="12"/>
      <c r="U9" s="11"/>
      <c r="V9" s="13"/>
      <c r="W9" s="3"/>
    </row>
    <row r="10" spans="2:23" ht="18.75">
      <c r="B10" s="73" t="s">
        <v>15</v>
      </c>
      <c r="C10" s="74"/>
      <c r="D10" s="75"/>
      <c r="E10" s="14">
        <v>606827.80000000005</v>
      </c>
      <c r="F10" s="14">
        <v>606470.40000000002</v>
      </c>
      <c r="G10" s="14">
        <v>605935.4</v>
      </c>
      <c r="H10" s="14">
        <v>597838.1</v>
      </c>
      <c r="I10" s="14">
        <f>F10-H10</f>
        <v>8632.3000000000466</v>
      </c>
      <c r="J10" s="14">
        <f>H10/F10*100</f>
        <v>98.576632923882173</v>
      </c>
      <c r="K10" s="14">
        <f>G10-H10</f>
        <v>8097.3000000000466</v>
      </c>
      <c r="L10" s="14">
        <f>H10/G10*100</f>
        <v>98.663669427467013</v>
      </c>
      <c r="M10" s="3"/>
      <c r="N10" s="8"/>
      <c r="O10" s="9"/>
      <c r="P10" s="10"/>
      <c r="Q10" s="10"/>
      <c r="R10" s="10"/>
      <c r="S10" s="11"/>
      <c r="T10" s="12"/>
      <c r="U10" s="11"/>
      <c r="V10" s="13"/>
      <c r="W10" s="3"/>
    </row>
    <row r="11" spans="2:23" ht="18.75">
      <c r="B11" s="15" t="s">
        <v>16</v>
      </c>
      <c r="C11" s="16"/>
      <c r="D11" s="17" t="s">
        <v>17</v>
      </c>
      <c r="E11" s="14">
        <v>606587.80000000005</v>
      </c>
      <c r="F11" s="14">
        <v>601353.1</v>
      </c>
      <c r="G11" s="14">
        <v>600818.19999999995</v>
      </c>
      <c r="H11" s="14">
        <v>592720.80000000005</v>
      </c>
      <c r="I11" s="14">
        <f t="shared" ref="I11:I35" si="0">F11-H11</f>
        <v>8632.2999999999302</v>
      </c>
      <c r="J11" s="14">
        <f t="shared" ref="J11:J35" si="1">H11/F11*100</f>
        <v>98.564520578675001</v>
      </c>
      <c r="K11" s="14">
        <f t="shared" ref="K11:K35" si="2">G11-H11</f>
        <v>8097.3999999999069</v>
      </c>
      <c r="L11" s="14">
        <f t="shared" ref="L11:L35" si="3">H11/G11*100</f>
        <v>98.652271186192436</v>
      </c>
      <c r="M11" s="3"/>
      <c r="N11" s="76"/>
      <c r="O11" s="76"/>
      <c r="P11" s="18"/>
      <c r="Q11" s="18"/>
      <c r="R11" s="18"/>
      <c r="S11" s="11"/>
      <c r="T11" s="19"/>
      <c r="U11" s="11"/>
      <c r="V11" s="13"/>
      <c r="W11" s="3"/>
    </row>
    <row r="12" spans="2:23" ht="37.5">
      <c r="B12" s="20"/>
      <c r="C12" s="4">
        <v>830</v>
      </c>
      <c r="D12" s="21" t="s">
        <v>18</v>
      </c>
      <c r="E12" s="22">
        <v>561991</v>
      </c>
      <c r="F12" s="22">
        <f>F13+F16</f>
        <v>566397.80000000005</v>
      </c>
      <c r="G12" s="22">
        <f>G13+G16</f>
        <v>566397.80000000005</v>
      </c>
      <c r="H12" s="22">
        <f>H13+H16</f>
        <v>558454.9</v>
      </c>
      <c r="I12" s="22">
        <f t="shared" si="0"/>
        <v>7942.9000000000233</v>
      </c>
      <c r="J12" s="22">
        <f t="shared" si="1"/>
        <v>98.597646389163231</v>
      </c>
      <c r="K12" s="22">
        <f t="shared" si="2"/>
        <v>7942.9000000000233</v>
      </c>
      <c r="L12" s="22">
        <f t="shared" si="3"/>
        <v>98.597646389163231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2:23" ht="28.5" customHeight="1">
      <c r="B13" s="23"/>
      <c r="C13" s="24">
        <v>8300060160</v>
      </c>
      <c r="D13" s="25" t="s">
        <v>19</v>
      </c>
      <c r="E13" s="63">
        <v>534912</v>
      </c>
      <c r="F13" s="22">
        <f>F14+F15</f>
        <v>539318.80000000005</v>
      </c>
      <c r="G13" s="22">
        <f t="shared" ref="G13:H13" si="4">G14+G15</f>
        <v>539318.80000000005</v>
      </c>
      <c r="H13" s="22">
        <f t="shared" si="4"/>
        <v>539317.1</v>
      </c>
      <c r="I13" s="22">
        <f t="shared" si="0"/>
        <v>1.7000000000698492</v>
      </c>
      <c r="J13" s="22">
        <f t="shared" si="1"/>
        <v>99.999684787550507</v>
      </c>
      <c r="K13" s="22">
        <f t="shared" si="2"/>
        <v>1.7000000000698492</v>
      </c>
      <c r="L13" s="22">
        <f t="shared" si="3"/>
        <v>99.999684787550507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2:23" ht="37.5">
      <c r="B14" s="26"/>
      <c r="C14" s="24"/>
      <c r="D14" s="27" t="s">
        <v>20</v>
      </c>
      <c r="E14" s="64"/>
      <c r="F14" s="28">
        <v>519100</v>
      </c>
      <c r="G14" s="28">
        <v>519100</v>
      </c>
      <c r="H14" s="28">
        <v>519100</v>
      </c>
      <c r="I14" s="28">
        <f t="shared" si="0"/>
        <v>0</v>
      </c>
      <c r="J14" s="28">
        <f t="shared" si="1"/>
        <v>100</v>
      </c>
      <c r="K14" s="28">
        <f t="shared" si="2"/>
        <v>0</v>
      </c>
      <c r="L14" s="28">
        <f t="shared" si="3"/>
        <v>100</v>
      </c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</row>
    <row r="15" spans="2:23" ht="18.75">
      <c r="B15" s="26"/>
      <c r="C15" s="24"/>
      <c r="D15" s="27" t="s">
        <v>21</v>
      </c>
      <c r="E15" s="65"/>
      <c r="F15" s="28">
        <v>20218.8</v>
      </c>
      <c r="G15" s="28">
        <v>20218.8</v>
      </c>
      <c r="H15" s="28">
        <v>20217.099999999999</v>
      </c>
      <c r="I15" s="28">
        <f t="shared" si="0"/>
        <v>1.7000000000007276</v>
      </c>
      <c r="J15" s="28">
        <f t="shared" si="1"/>
        <v>99.991591983698342</v>
      </c>
      <c r="K15" s="28">
        <f t="shared" si="2"/>
        <v>1.7000000000007276</v>
      </c>
      <c r="L15" s="28">
        <f t="shared" si="3"/>
        <v>99.991591983698342</v>
      </c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</row>
    <row r="16" spans="2:23" ht="18.75">
      <c r="B16" s="26"/>
      <c r="C16" s="24">
        <v>8300070000</v>
      </c>
      <c r="D16" s="25" t="s">
        <v>22</v>
      </c>
      <c r="E16" s="63">
        <v>27079</v>
      </c>
      <c r="F16" s="22">
        <f>F17+F18+F19</f>
        <v>27079</v>
      </c>
      <c r="G16" s="22">
        <f t="shared" ref="G16:H16" si="5">G17+G18+G19</f>
        <v>27079</v>
      </c>
      <c r="H16" s="22">
        <f t="shared" si="5"/>
        <v>19137.800000000003</v>
      </c>
      <c r="I16" s="22">
        <f t="shared" si="0"/>
        <v>7941.1999999999971</v>
      </c>
      <c r="J16" s="22">
        <f t="shared" si="1"/>
        <v>70.673953986484008</v>
      </c>
      <c r="K16" s="22">
        <f t="shared" si="2"/>
        <v>7941.1999999999971</v>
      </c>
      <c r="L16" s="22">
        <f t="shared" si="3"/>
        <v>70.673953986484008</v>
      </c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</row>
    <row r="17" spans="2:23" ht="78" customHeight="1">
      <c r="B17" s="30"/>
      <c r="C17" s="24">
        <v>8300070270</v>
      </c>
      <c r="D17" s="27" t="s">
        <v>23</v>
      </c>
      <c r="E17" s="64"/>
      <c r="F17" s="28">
        <v>10000</v>
      </c>
      <c r="G17" s="28">
        <v>10000</v>
      </c>
      <c r="H17" s="28">
        <v>9719.7000000000007</v>
      </c>
      <c r="I17" s="28">
        <f t="shared" si="0"/>
        <v>280.29999999999927</v>
      </c>
      <c r="J17" s="28">
        <f t="shared" si="1"/>
        <v>97.197000000000017</v>
      </c>
      <c r="K17" s="28">
        <f t="shared" si="2"/>
        <v>280.29999999999927</v>
      </c>
      <c r="L17" s="28">
        <f t="shared" si="3"/>
        <v>97.197000000000017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2:23" ht="56.25">
      <c r="B18" s="30"/>
      <c r="C18" s="24">
        <v>8300071450</v>
      </c>
      <c r="D18" s="31" t="s">
        <v>24</v>
      </c>
      <c r="E18" s="64"/>
      <c r="F18" s="28">
        <v>12579</v>
      </c>
      <c r="G18" s="28">
        <v>12579</v>
      </c>
      <c r="H18" s="28">
        <v>5718.1</v>
      </c>
      <c r="I18" s="28">
        <f t="shared" si="0"/>
        <v>6860.9</v>
      </c>
      <c r="J18" s="28">
        <f t="shared" si="1"/>
        <v>45.457508545989349</v>
      </c>
      <c r="K18" s="28">
        <f t="shared" si="2"/>
        <v>6860.9</v>
      </c>
      <c r="L18" s="28">
        <f t="shared" si="3"/>
        <v>45.457508545989349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2:23" ht="37.5">
      <c r="B19" s="30"/>
      <c r="C19" s="24">
        <v>8300071710</v>
      </c>
      <c r="D19" s="31" t="s">
        <v>25</v>
      </c>
      <c r="E19" s="65"/>
      <c r="F19" s="28">
        <v>4500</v>
      </c>
      <c r="G19" s="28">
        <v>4500</v>
      </c>
      <c r="H19" s="28">
        <v>3700</v>
      </c>
      <c r="I19" s="28">
        <f t="shared" si="0"/>
        <v>800</v>
      </c>
      <c r="J19" s="28">
        <f t="shared" si="1"/>
        <v>82.222222222222214</v>
      </c>
      <c r="K19" s="28">
        <f t="shared" si="2"/>
        <v>800</v>
      </c>
      <c r="L19" s="28">
        <f t="shared" si="3"/>
        <v>82.222222222222214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2:23" ht="37.5">
      <c r="B20" s="23"/>
      <c r="C20" s="4">
        <v>900</v>
      </c>
      <c r="D20" s="32" t="s">
        <v>26</v>
      </c>
      <c r="E20" s="33">
        <v>38596.800000000003</v>
      </c>
      <c r="F20" s="22">
        <f>F21+F30+F31+F32</f>
        <v>34955.300000000003</v>
      </c>
      <c r="G20" s="22">
        <f t="shared" ref="G20:H20" si="6">G21+G30+G31+G32</f>
        <v>34420.299999999996</v>
      </c>
      <c r="H20" s="22">
        <f t="shared" si="6"/>
        <v>34265.9</v>
      </c>
      <c r="I20" s="22">
        <f t="shared" si="0"/>
        <v>689.40000000000146</v>
      </c>
      <c r="J20" s="22">
        <f t="shared" si="1"/>
        <v>98.027766890857748</v>
      </c>
      <c r="K20" s="22">
        <f t="shared" si="2"/>
        <v>154.39999999999418</v>
      </c>
      <c r="L20" s="22">
        <f t="shared" si="3"/>
        <v>99.551427500631902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2:23" ht="37.5">
      <c r="B21" s="23"/>
      <c r="C21" s="34">
        <v>9000000010</v>
      </c>
      <c r="D21" s="35" t="s">
        <v>27</v>
      </c>
      <c r="E21" s="36">
        <v>38022.5</v>
      </c>
      <c r="F21" s="22">
        <f t="shared" ref="F21:H21" si="7">F22+F25+F26+F27</f>
        <v>34139.199999999997</v>
      </c>
      <c r="G21" s="22">
        <f t="shared" si="7"/>
        <v>33846.299999999996</v>
      </c>
      <c r="H21" s="22">
        <f t="shared" si="7"/>
        <v>33766.199999999997</v>
      </c>
      <c r="I21" s="22">
        <f t="shared" si="0"/>
        <v>373</v>
      </c>
      <c r="J21" s="22">
        <f t="shared" si="1"/>
        <v>98.907414350658485</v>
      </c>
      <c r="K21" s="22">
        <f t="shared" si="2"/>
        <v>80.099999999998545</v>
      </c>
      <c r="L21" s="22">
        <f t="shared" si="3"/>
        <v>99.76334193102349</v>
      </c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</row>
    <row r="22" spans="2:23" ht="19.5">
      <c r="B22" s="37"/>
      <c r="C22" s="24">
        <v>9000000010</v>
      </c>
      <c r="D22" s="38" t="s">
        <v>28</v>
      </c>
      <c r="E22" s="39"/>
      <c r="F22" s="40">
        <v>23675.599999999999</v>
      </c>
      <c r="G22" s="40">
        <v>23675.599999999999</v>
      </c>
      <c r="H22" s="40">
        <v>23626.799999999999</v>
      </c>
      <c r="I22" s="40">
        <f t="shared" si="0"/>
        <v>48.799999999999272</v>
      </c>
      <c r="J22" s="40">
        <f t="shared" si="1"/>
        <v>99.793880619709753</v>
      </c>
      <c r="K22" s="40">
        <f t="shared" si="2"/>
        <v>48.799999999999272</v>
      </c>
      <c r="L22" s="40">
        <f t="shared" si="3"/>
        <v>99.793880619709753</v>
      </c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</row>
    <row r="23" spans="2:23" ht="18.75">
      <c r="B23" s="37"/>
      <c r="C23" s="41" t="s">
        <v>29</v>
      </c>
      <c r="D23" s="42" t="s">
        <v>30</v>
      </c>
      <c r="E23" s="39"/>
      <c r="F23" s="43">
        <v>23344.1</v>
      </c>
      <c r="G23" s="43">
        <v>23344.1</v>
      </c>
      <c r="H23" s="43">
        <v>23336.2</v>
      </c>
      <c r="I23" s="43">
        <f t="shared" si="0"/>
        <v>7.8999999999978172</v>
      </c>
      <c r="J23" s="43">
        <f t="shared" si="1"/>
        <v>99.966158472590521</v>
      </c>
      <c r="K23" s="43">
        <f t="shared" si="2"/>
        <v>7.8999999999978172</v>
      </c>
      <c r="L23" s="43">
        <f t="shared" si="3"/>
        <v>99.966158472590521</v>
      </c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</row>
    <row r="24" spans="2:23" ht="18.75">
      <c r="B24" s="37"/>
      <c r="C24" s="44">
        <v>9000000010121260</v>
      </c>
      <c r="D24" s="42" t="s">
        <v>31</v>
      </c>
      <c r="E24" s="39"/>
      <c r="F24" s="43">
        <v>331.5</v>
      </c>
      <c r="G24" s="43">
        <v>331.5</v>
      </c>
      <c r="H24" s="43">
        <v>290.60000000000002</v>
      </c>
      <c r="I24" s="43">
        <f t="shared" si="0"/>
        <v>40.899999999999977</v>
      </c>
      <c r="J24" s="43">
        <f t="shared" si="1"/>
        <v>87.662141779788854</v>
      </c>
      <c r="K24" s="43">
        <f t="shared" si="2"/>
        <v>40.899999999999977</v>
      </c>
      <c r="L24" s="43">
        <f t="shared" si="3"/>
        <v>87.662141779788854</v>
      </c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</row>
    <row r="25" spans="2:23" ht="34.5" customHeight="1">
      <c r="B25" s="37"/>
      <c r="C25" s="45"/>
      <c r="D25" s="38" t="s">
        <v>32</v>
      </c>
      <c r="E25" s="39"/>
      <c r="F25" s="40">
        <v>300</v>
      </c>
      <c r="G25" s="40">
        <v>30</v>
      </c>
      <c r="H25" s="40">
        <v>30</v>
      </c>
      <c r="I25" s="40">
        <f t="shared" si="0"/>
        <v>270</v>
      </c>
      <c r="J25" s="40">
        <f t="shared" si="1"/>
        <v>10</v>
      </c>
      <c r="K25" s="40">
        <f t="shared" si="2"/>
        <v>0</v>
      </c>
      <c r="L25" s="40">
        <f t="shared" si="3"/>
        <v>100</v>
      </c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</row>
    <row r="26" spans="2:23" ht="37.5">
      <c r="B26" s="37"/>
      <c r="C26" s="45"/>
      <c r="D26" s="38" t="s">
        <v>33</v>
      </c>
      <c r="E26" s="39"/>
      <c r="F26" s="40">
        <v>6752.9</v>
      </c>
      <c r="G26" s="40">
        <v>6730</v>
      </c>
      <c r="H26" s="40">
        <v>6698.7</v>
      </c>
      <c r="I26" s="40">
        <f t="shared" si="0"/>
        <v>54.199999999999818</v>
      </c>
      <c r="J26" s="40">
        <f t="shared" si="1"/>
        <v>99.197381865568872</v>
      </c>
      <c r="K26" s="40">
        <f t="shared" si="2"/>
        <v>31.300000000000182</v>
      </c>
      <c r="L26" s="40">
        <f t="shared" si="3"/>
        <v>99.534918276374441</v>
      </c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</row>
    <row r="27" spans="2:23" ht="19.5">
      <c r="B27" s="23"/>
      <c r="C27" s="24" t="s">
        <v>34</v>
      </c>
      <c r="D27" s="38" t="s">
        <v>35</v>
      </c>
      <c r="E27" s="39"/>
      <c r="F27" s="40">
        <f>F28+F29</f>
        <v>3410.7</v>
      </c>
      <c r="G27" s="40">
        <f t="shared" ref="G27:H27" si="8">G28+G29</f>
        <v>3410.7</v>
      </c>
      <c r="H27" s="40">
        <f t="shared" si="8"/>
        <v>3410.7</v>
      </c>
      <c r="I27" s="40">
        <f t="shared" si="0"/>
        <v>0</v>
      </c>
      <c r="J27" s="40">
        <f t="shared" si="1"/>
        <v>100</v>
      </c>
      <c r="K27" s="40">
        <f t="shared" si="2"/>
        <v>0</v>
      </c>
      <c r="L27" s="40">
        <f t="shared" si="3"/>
        <v>100</v>
      </c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</row>
    <row r="28" spans="2:23" ht="18.75">
      <c r="B28" s="23"/>
      <c r="C28" s="66"/>
      <c r="D28" s="38" t="s">
        <v>28</v>
      </c>
      <c r="E28" s="46"/>
      <c r="F28" s="47">
        <v>2619.6</v>
      </c>
      <c r="G28" s="47">
        <v>2619.6</v>
      </c>
      <c r="H28" s="47">
        <v>2619.6</v>
      </c>
      <c r="I28" s="47">
        <f t="shared" si="0"/>
        <v>0</v>
      </c>
      <c r="J28" s="47">
        <f t="shared" si="1"/>
        <v>100</v>
      </c>
      <c r="K28" s="47">
        <f t="shared" si="2"/>
        <v>0</v>
      </c>
      <c r="L28" s="47">
        <f t="shared" si="3"/>
        <v>100</v>
      </c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</row>
    <row r="29" spans="2:23" ht="37.5">
      <c r="B29" s="23"/>
      <c r="C29" s="67"/>
      <c r="D29" s="38" t="s">
        <v>33</v>
      </c>
      <c r="E29" s="48"/>
      <c r="F29" s="47">
        <v>791.1</v>
      </c>
      <c r="G29" s="47">
        <v>791.1</v>
      </c>
      <c r="H29" s="47">
        <v>791.1</v>
      </c>
      <c r="I29" s="47">
        <f t="shared" si="0"/>
        <v>0</v>
      </c>
      <c r="J29" s="47">
        <f t="shared" si="1"/>
        <v>100</v>
      </c>
      <c r="K29" s="47">
        <f t="shared" si="2"/>
        <v>0</v>
      </c>
      <c r="L29" s="47">
        <f t="shared" si="3"/>
        <v>100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</row>
    <row r="30" spans="2:23" ht="39">
      <c r="B30" s="23"/>
      <c r="C30" s="49" t="s">
        <v>36</v>
      </c>
      <c r="D30" s="50" t="s">
        <v>37</v>
      </c>
      <c r="E30" s="22" t="s">
        <v>38</v>
      </c>
      <c r="F30" s="22">
        <v>241.8</v>
      </c>
      <c r="G30" s="22">
        <v>241.8</v>
      </c>
      <c r="H30" s="22">
        <v>241.8</v>
      </c>
      <c r="I30" s="22">
        <f t="shared" si="0"/>
        <v>0</v>
      </c>
      <c r="J30" s="22">
        <f t="shared" si="1"/>
        <v>100</v>
      </c>
      <c r="K30" s="22">
        <f t="shared" si="2"/>
        <v>0</v>
      </c>
      <c r="L30" s="22">
        <f t="shared" si="3"/>
        <v>100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</row>
    <row r="31" spans="2:23" s="54" customFormat="1" ht="18.75">
      <c r="B31" s="23"/>
      <c r="C31" s="51">
        <v>9000000010200</v>
      </c>
      <c r="D31" s="52" t="s">
        <v>39</v>
      </c>
      <c r="E31" s="22">
        <v>514.29999999999995</v>
      </c>
      <c r="F31" s="14">
        <v>514.29999999999995</v>
      </c>
      <c r="G31" s="14">
        <v>332.2</v>
      </c>
      <c r="H31" s="14">
        <v>257.89999999999998</v>
      </c>
      <c r="I31" s="14">
        <f t="shared" si="0"/>
        <v>256.39999999999998</v>
      </c>
      <c r="J31" s="14">
        <f t="shared" si="1"/>
        <v>50.145829282519927</v>
      </c>
      <c r="K31" s="14">
        <f t="shared" si="2"/>
        <v>74.300000000000011</v>
      </c>
      <c r="L31" s="14">
        <f t="shared" si="3"/>
        <v>77.633955448524986</v>
      </c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</row>
    <row r="32" spans="2:23" ht="29.25" customHeight="1">
      <c r="B32" s="23"/>
      <c r="C32" s="51">
        <v>9000000010800</v>
      </c>
      <c r="D32" s="34" t="s">
        <v>40</v>
      </c>
      <c r="E32" s="22">
        <v>60</v>
      </c>
      <c r="F32" s="22">
        <v>60</v>
      </c>
      <c r="G32" s="22"/>
      <c r="H32" s="55"/>
      <c r="I32" s="55">
        <f t="shared" si="0"/>
        <v>60</v>
      </c>
      <c r="J32" s="55">
        <f t="shared" si="1"/>
        <v>0</v>
      </c>
      <c r="K32" s="55">
        <f t="shared" si="2"/>
        <v>0</v>
      </c>
      <c r="L32" s="55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</row>
    <row r="33" spans="2:23" ht="29.25" customHeight="1">
      <c r="B33" s="56">
        <v>1003</v>
      </c>
      <c r="C33" s="34"/>
      <c r="D33" s="52" t="s">
        <v>41</v>
      </c>
      <c r="E33" s="14">
        <v>6240</v>
      </c>
      <c r="F33" s="14">
        <v>5117.3</v>
      </c>
      <c r="G33" s="14">
        <v>5117.3</v>
      </c>
      <c r="H33" s="14">
        <v>5117.3</v>
      </c>
      <c r="I33" s="14">
        <f>F33-H33</f>
        <v>0</v>
      </c>
      <c r="J33" s="14">
        <f>H33/F33*100</f>
        <v>100</v>
      </c>
      <c r="K33" s="14">
        <f>G33-H33</f>
        <v>0</v>
      </c>
      <c r="L33" s="14">
        <f>H33/G33*100</f>
        <v>100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</row>
    <row r="34" spans="2:23" ht="37.5">
      <c r="B34" s="56"/>
      <c r="C34" s="4">
        <v>830</v>
      </c>
      <c r="D34" s="34" t="s">
        <v>42</v>
      </c>
      <c r="E34" s="22">
        <v>6240</v>
      </c>
      <c r="F34" s="22">
        <v>5117.3</v>
      </c>
      <c r="G34" s="22">
        <v>5117.3</v>
      </c>
      <c r="H34" s="22">
        <v>5117.3</v>
      </c>
      <c r="I34" s="22">
        <f t="shared" si="0"/>
        <v>0</v>
      </c>
      <c r="J34" s="22">
        <f t="shared" si="1"/>
        <v>100</v>
      </c>
      <c r="K34" s="22">
        <f t="shared" si="2"/>
        <v>0</v>
      </c>
      <c r="L34" s="22">
        <f t="shared" si="3"/>
        <v>100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</row>
    <row r="35" spans="2:23" ht="18.75">
      <c r="B35" s="23"/>
      <c r="C35" s="24">
        <v>8300010090</v>
      </c>
      <c r="D35" s="25" t="s">
        <v>43</v>
      </c>
      <c r="E35" s="57">
        <v>6240</v>
      </c>
      <c r="F35" s="43">
        <v>5117.3</v>
      </c>
      <c r="G35" s="43">
        <v>5117.3</v>
      </c>
      <c r="H35" s="43">
        <v>5117.3</v>
      </c>
      <c r="I35" s="57">
        <f t="shared" si="0"/>
        <v>0</v>
      </c>
      <c r="J35" s="57">
        <f t="shared" si="1"/>
        <v>100</v>
      </c>
      <c r="K35" s="57">
        <f t="shared" si="2"/>
        <v>0</v>
      </c>
      <c r="L35" s="57">
        <f t="shared" si="3"/>
        <v>100</v>
      </c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</row>
    <row r="36" spans="2:23" ht="18.75"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</row>
    <row r="37" spans="2:23" ht="18.75">
      <c r="B37" s="68" t="s">
        <v>44</v>
      </c>
      <c r="C37" s="68"/>
      <c r="D37" s="68"/>
      <c r="E37" s="59"/>
      <c r="F37" s="60"/>
      <c r="G37" s="60"/>
      <c r="H37" s="60"/>
      <c r="I37" s="60"/>
      <c r="J37" s="69" t="s">
        <v>45</v>
      </c>
      <c r="K37" s="69"/>
      <c r="L37" s="69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2:23" ht="18.75">
      <c r="B38" s="59"/>
      <c r="C38" s="59"/>
      <c r="D38" s="59"/>
      <c r="E38" s="59"/>
      <c r="F38" s="60"/>
      <c r="G38" s="60"/>
      <c r="H38" s="60"/>
      <c r="I38" s="60"/>
      <c r="J38" s="60"/>
      <c r="K38" s="60"/>
      <c r="L38" s="6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2:23" ht="18.75"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</row>
    <row r="40" spans="2:23">
      <c r="D40" s="62"/>
    </row>
  </sheetData>
  <mergeCells count="27">
    <mergeCell ref="B5:L5"/>
    <mergeCell ref="B6:B8"/>
    <mergeCell ref="C6:C8"/>
    <mergeCell ref="D6:D8"/>
    <mergeCell ref="E6:E8"/>
    <mergeCell ref="F6:F8"/>
    <mergeCell ref="G6:G8"/>
    <mergeCell ref="H6:H8"/>
    <mergeCell ref="I6:J6"/>
    <mergeCell ref="K6:L6"/>
    <mergeCell ref="N11:O11"/>
    <mergeCell ref="N6:N7"/>
    <mergeCell ref="O6:O7"/>
    <mergeCell ref="P6:P7"/>
    <mergeCell ref="Q6:Q7"/>
    <mergeCell ref="T6:T7"/>
    <mergeCell ref="U6:V6"/>
    <mergeCell ref="I7:I8"/>
    <mergeCell ref="K7:K8"/>
    <mergeCell ref="B10:D10"/>
    <mergeCell ref="R6:R7"/>
    <mergeCell ref="S6:S7"/>
    <mergeCell ref="E13:E15"/>
    <mergeCell ref="E16:E19"/>
    <mergeCell ref="C28:C29"/>
    <mergeCell ref="B37:D37"/>
    <mergeCell ref="J37:L37"/>
  </mergeCells>
  <printOptions horizontalCentered="1"/>
  <pageMargins left="0.11811023622047245" right="0.11811023622047245" top="0.15748031496062992" bottom="0.15748031496062992" header="0.31496062992125984" footer="0.31496062992125984"/>
  <pageSetup paperSize="9" scale="48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2021-03-18T06:44:37Z</cp:lastPrinted>
  <dcterms:created xsi:type="dcterms:W3CDTF">2021-03-15T10:13:13Z</dcterms:created>
  <dcterms:modified xsi:type="dcterms:W3CDTF">2021-03-26T12:37:42Z</dcterms:modified>
</cp:coreProperties>
</file>