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2980" windowHeight="9528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</sheets>
  <calcPr calcId="125725"/>
</workbook>
</file>

<file path=xl/calcChain.xml><?xml version="1.0" encoding="utf-8"?>
<calcChain xmlns="http://schemas.openxmlformats.org/spreadsheetml/2006/main">
  <c r="E33" i="4"/>
  <c r="D31"/>
  <c r="D33" s="1"/>
  <c r="C31"/>
  <c r="G31" s="1"/>
  <c r="E30"/>
  <c r="K30" s="1"/>
  <c r="D30"/>
  <c r="I30" s="1"/>
  <c r="C30"/>
  <c r="G30" s="1"/>
  <c r="D28"/>
  <c r="J28" s="1"/>
  <c r="C28"/>
  <c r="F28" s="1"/>
  <c r="K27"/>
  <c r="J27"/>
  <c r="I27"/>
  <c r="H27"/>
  <c r="G27"/>
  <c r="F27"/>
  <c r="K26"/>
  <c r="J26"/>
  <c r="I26"/>
  <c r="H26"/>
  <c r="G26"/>
  <c r="F26"/>
  <c r="K24"/>
  <c r="J24"/>
  <c r="I24"/>
  <c r="H24"/>
  <c r="G24"/>
  <c r="F24"/>
  <c r="K23"/>
  <c r="J23"/>
  <c r="I23"/>
  <c r="H23"/>
  <c r="G23"/>
  <c r="F23"/>
  <c r="K22"/>
  <c r="J22"/>
  <c r="I22"/>
  <c r="H22"/>
  <c r="G22"/>
  <c r="F22"/>
  <c r="K20"/>
  <c r="J20"/>
  <c r="I20"/>
  <c r="H20"/>
  <c r="G20"/>
  <c r="F20"/>
  <c r="K19"/>
  <c r="J19"/>
  <c r="I19"/>
  <c r="H19"/>
  <c r="G19"/>
  <c r="F19"/>
  <c r="K16"/>
  <c r="J16"/>
  <c r="I16"/>
  <c r="H16"/>
  <c r="G16"/>
  <c r="F16"/>
  <c r="K14"/>
  <c r="J14"/>
  <c r="I14"/>
  <c r="H14"/>
  <c r="G14"/>
  <c r="F14"/>
  <c r="K12"/>
  <c r="J12"/>
  <c r="I12"/>
  <c r="H12"/>
  <c r="G12"/>
  <c r="F12"/>
  <c r="K11"/>
  <c r="J11"/>
  <c r="I11"/>
  <c r="H11"/>
  <c r="G11"/>
  <c r="F11"/>
  <c r="K10"/>
  <c r="J10"/>
  <c r="I10"/>
  <c r="H10"/>
  <c r="G10"/>
  <c r="F10"/>
  <c r="K8"/>
  <c r="J8"/>
  <c r="I8"/>
  <c r="H8"/>
  <c r="G8"/>
  <c r="F8"/>
  <c r="N41" i="3"/>
  <c r="L41"/>
  <c r="J41"/>
  <c r="H41"/>
  <c r="F41"/>
  <c r="N40"/>
  <c r="F40"/>
  <c r="L32"/>
  <c r="N31"/>
  <c r="L31"/>
  <c r="J31"/>
  <c r="H31"/>
  <c r="F31"/>
  <c r="D17" i="2"/>
  <c r="F17" s="1"/>
  <c r="C17"/>
  <c r="E17" s="1"/>
  <c r="F16"/>
  <c r="E16"/>
  <c r="F15"/>
  <c r="E15"/>
  <c r="F14"/>
  <c r="E14"/>
  <c r="F13"/>
  <c r="E13"/>
  <c r="F12"/>
  <c r="E12"/>
  <c r="F11"/>
  <c r="F10"/>
  <c r="F9"/>
  <c r="F8"/>
  <c r="E8"/>
  <c r="F7"/>
  <c r="E7"/>
  <c r="F6"/>
  <c r="E6"/>
  <c r="D46" i="1"/>
  <c r="C46"/>
  <c r="F45"/>
  <c r="E45"/>
  <c r="F44"/>
  <c r="E44"/>
  <c r="F43"/>
  <c r="E43"/>
  <c r="F42"/>
  <c r="E42"/>
  <c r="F41"/>
  <c r="E41"/>
  <c r="F40"/>
  <c r="E40"/>
  <c r="F39"/>
  <c r="E39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E46" s="1"/>
  <c r="F46" s="1"/>
  <c r="G28" i="4" l="1"/>
  <c r="I28"/>
  <c r="K28"/>
  <c r="F30"/>
  <c r="H30"/>
  <c r="J30"/>
  <c r="F31"/>
  <c r="H31"/>
  <c r="J31"/>
  <c r="C33"/>
  <c r="H28"/>
  <c r="I31"/>
  <c r="K31"/>
</calcChain>
</file>

<file path=xl/sharedStrings.xml><?xml version="1.0" encoding="utf-8"?>
<sst xmlns="http://schemas.openxmlformats.org/spreadsheetml/2006/main" count="265" uniqueCount="184">
  <si>
    <t>Сравнительный анализ расходов "на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"
  закона об областном бюджете на 2017 год и проекта закона о бюджете на 2018 год и на плановый период 2019 и 2020 годов в разрезе ведомств</t>
  </si>
  <si>
    <t>(тыс. руб.)</t>
  </si>
  <si>
    <t>код ведомства</t>
  </si>
  <si>
    <t>наименование ГАБС</t>
  </si>
  <si>
    <t>закон об областном бюджете на 2017 год</t>
  </si>
  <si>
    <t>проект бюджета на 2018 год</t>
  </si>
  <si>
    <t xml:space="preserve">отклонение </t>
  </si>
  <si>
    <t>отклонение %</t>
  </si>
  <si>
    <t>Волгоградская областная Дума</t>
  </si>
  <si>
    <t>802</t>
  </si>
  <si>
    <t>Аппарат Губернатора и Правительства Волгоградской области</t>
  </si>
  <si>
    <t>Управление делами администрации Волгоградской области</t>
  </si>
  <si>
    <t>803</t>
  </si>
  <si>
    <t>Комитет юстиции Волгоградской области</t>
  </si>
  <si>
    <t>Комитет по обеспечению безопасности жизнедеятельности населения Волгоградской области</t>
  </si>
  <si>
    <t>Комитет строительства  Волгоградской области</t>
  </si>
  <si>
    <t>809</t>
  </si>
  <si>
    <t>Комитет по делам национальностей и казачества Волгоградской области</t>
  </si>
  <si>
    <t>Комитет тарифного регулирования Волгоградской области</t>
  </si>
  <si>
    <t>Комитет здравоохранения Волгоградской области</t>
  </si>
  <si>
    <t>812</t>
  </si>
  <si>
    <t>Комитет культуры Волгоградской области</t>
  </si>
  <si>
    <t>813</t>
  </si>
  <si>
    <t>Комитет образования и науки Волгоградской области</t>
  </si>
  <si>
    <t>814</t>
  </si>
  <si>
    <t>Комитет природных ресурсов, лесного хозяйства и экологии Волгоградской области</t>
  </si>
  <si>
    <t>Комитет лесного хозяйства Волгоградской области</t>
  </si>
  <si>
    <t>816</t>
  </si>
  <si>
    <t>Комитет сельского хозяйства Волгоградской области</t>
  </si>
  <si>
    <t>806</t>
  </si>
  <si>
    <t>Инспекция государственного надзора за техническим состоянием самоходных машин и других видов техники Волгоградской области</t>
  </si>
  <si>
    <t>Комитет жилищно-коммунального хозяйства и топливно-энергетического комплекса Волгоградской области</t>
  </si>
  <si>
    <t>Комитет топливно-энергетического комплекса Волгоградской области</t>
  </si>
  <si>
    <t>818</t>
  </si>
  <si>
    <t>Комитет по управлению государственным имуществом Волгоградской области</t>
  </si>
  <si>
    <t>819</t>
  </si>
  <si>
    <t>Комитет физической культуры и спорта Волгоградской области</t>
  </si>
  <si>
    <t>820</t>
  </si>
  <si>
    <t>Комитет экономики Волгоградской области</t>
  </si>
  <si>
    <t>821</t>
  </si>
  <si>
    <t>Представительство Волгоградской области в городе Москве</t>
  </si>
  <si>
    <t>823</t>
  </si>
  <si>
    <t>Комитет ветеринарии Волгоградской области</t>
  </si>
  <si>
    <t>825</t>
  </si>
  <si>
    <t>Комитет социальной защиты населения Волгоградской области</t>
  </si>
  <si>
    <t>827</t>
  </si>
  <si>
    <t>Комитет финансов Волгоградской области</t>
  </si>
  <si>
    <t>Комитет транспорта и дорожного хозяйства Волгоградской области</t>
  </si>
  <si>
    <t>831</t>
  </si>
  <si>
    <t>Контрольно-счетная палата Волгоградской области</t>
  </si>
  <si>
    <t>832</t>
  </si>
  <si>
    <t>Избирательная комиссия Волгоградской области</t>
  </si>
  <si>
    <t>833</t>
  </si>
  <si>
    <t>Комитет архитектуры и градостроительства Волгоградской области</t>
  </si>
  <si>
    <t>834</t>
  </si>
  <si>
    <t>Инспекция государственного жилищного надзора Волгоградской области</t>
  </si>
  <si>
    <t>Комитет государственной охраны объектов культурного наследия Волгоградской области</t>
  </si>
  <si>
    <t>837</t>
  </si>
  <si>
    <t>Комитет информационных технологий Волгоградской области</t>
  </si>
  <si>
    <t>840</t>
  </si>
  <si>
    <t>Инспекция государственного строительного надзора Волгоградской области</t>
  </si>
  <si>
    <t>Комитет промышленности и торговли Волгоградской области</t>
  </si>
  <si>
    <t>Комитет по подготовке и проведению матчей Чемпионата мира по футболу 2018 года Волгоградской области</t>
  </si>
  <si>
    <t>Комитет по труду и занятости Волгоградской области</t>
  </si>
  <si>
    <t>Комитет по делам территориальных образований, внутренней и информационной политики Волгоградской области</t>
  </si>
  <si>
    <t>815</t>
  </si>
  <si>
    <t>Комитет информационной политики Волгоградской области</t>
  </si>
  <si>
    <t>Комитет по регулированию контрактной системы в сфере закупок Волгоградской области</t>
  </si>
  <si>
    <t>Комитет молодежной политики Волгоградской области</t>
  </si>
  <si>
    <t>ИТОГО:</t>
  </si>
  <si>
    <t>Руководитель</t>
  </si>
  <si>
    <t>сводно-аналитического сектора</t>
  </si>
  <si>
    <t>контрольно-счетной палаты</t>
  </si>
  <si>
    <t>Волгоградской области</t>
  </si>
  <si>
    <t>О.Г. Самарцева</t>
  </si>
  <si>
    <t>Приложение № 1</t>
  </si>
  <si>
    <t>ГРБС</t>
  </si>
  <si>
    <t>Наименование субвенции</t>
  </si>
  <si>
    <t>Потребность на 2018 год,
тыс. руб.</t>
  </si>
  <si>
    <t>Проект бюджета на 2018 год,
тыс. руб.</t>
  </si>
  <si>
    <t>Недостаток средств на 2018 год</t>
  </si>
  <si>
    <t>Обеспеченность от потребности</t>
  </si>
  <si>
    <t>тыс. руб.</t>
  </si>
  <si>
    <t>%</t>
  </si>
  <si>
    <t>Субвенции на предоставление субсидий гражданам на оплату жилого помещения и коммунальных услуг*</t>
  </si>
  <si>
    <t>Комитет по труду и занятости населения Волгоградской области</t>
  </si>
  <si>
    <t>Возмещение расходов Пенсионного фонда Российской Федерации, связанных с назначением пенсии безработным гражданам досрочно</t>
  </si>
  <si>
    <t>Страховые взносы на обязательное медицинское страхование неработающего населения</t>
  </si>
  <si>
    <t>Субвенция на осуществление образовательного процесса по реализации образовательных программ на оплату труда педагогического персонала дошкольных и общеобразовательных организаций</t>
  </si>
  <si>
    <t>Субвенция на осуществление образовательного процесса по реализации образовательных программ на оплату труда прочего персонала дошкольных и общеобразовательных организаций</t>
  </si>
  <si>
    <t>Субвенция на осуществление образовательного процесса по реализации образовательных программ на оплату учебных расходов в дошкольных и общеобразовательных организациях</t>
  </si>
  <si>
    <t>Субвенции на реализацию Закона Волгоградской области от 10.11.2005 №111-ОД "Об органзации питания обучающихся (1-11 классах) в общеобразовательных организациях ВО</t>
  </si>
  <si>
    <t>Субвенции на оплату жилого помещения и отдельных видов коммунальных услуг, предоставляемых педагогическим работникам образовательных организаций, проживающим в Волгоградской области и работающим в сельских населенных пунктах, рабочих поселках (поселках городского типа) на территории Волгоградской области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</si>
  <si>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</si>
  <si>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выплату пособий по опеке и попечительству</t>
  </si>
  <si>
    <t>Субвенции на вознаграждение за труд приемным родителям (патронатному воспитателю) и предоставление им мер социальной поддержки</t>
  </si>
  <si>
    <t>Итого:</t>
  </si>
  <si>
    <t>*- исходя из фактических расходов за 9 месяцев 2017 года</t>
  </si>
  <si>
    <t>О.А. Рыбникова</t>
  </si>
  <si>
    <t>Приложение №2</t>
  </si>
  <si>
    <t xml:space="preserve">Начальник инспекции </t>
  </si>
  <si>
    <t>Приложение № 3</t>
  </si>
  <si>
    <t>ДИНАМИКА</t>
  </si>
  <si>
    <t>основных макроэкономических показателей социально-экономического развития Волгоградской области,</t>
  </si>
  <si>
    <t xml:space="preserve">используемых в расчетах доходов бюджета, за 2015-2020 годы (в сопоставимых ценах)      </t>
  </si>
  <si>
    <t>млрд. руб.</t>
  </si>
  <si>
    <t>№ п/п</t>
  </si>
  <si>
    <t>Показатели</t>
  </si>
  <si>
    <t>2015 г.  отчет</t>
  </si>
  <si>
    <t>Темп роста 2015 к 2014 г., %</t>
  </si>
  <si>
    <t>2016 г.  отчет</t>
  </si>
  <si>
    <t>Темп роста 2016 к 2015 г., %</t>
  </si>
  <si>
    <t>2017 г. (оценка)</t>
  </si>
  <si>
    <t>Темп роста 2017 к 2016 г., %</t>
  </si>
  <si>
    <t>Прогноз</t>
  </si>
  <si>
    <t>2018 г.</t>
  </si>
  <si>
    <t>Темп роста 2018 к 2017 г., %</t>
  </si>
  <si>
    <t>2019 г.</t>
  </si>
  <si>
    <t>Темп роста 2019 к 2018 г., %</t>
  </si>
  <si>
    <t>2020 г.</t>
  </si>
  <si>
    <t>Темп роста 2020 к 2019 г., %</t>
  </si>
  <si>
    <t xml:space="preserve">базовый вариант </t>
  </si>
  <si>
    <t>Валовой внутренний (региональный) продукт</t>
  </si>
  <si>
    <t>Российская Федерация</t>
  </si>
  <si>
    <t>темп роста в сопоставимых ценах</t>
  </si>
  <si>
    <t>индекс-дефлятор ВВП</t>
  </si>
  <si>
    <t xml:space="preserve">Волгоградская область </t>
  </si>
  <si>
    <t>индекс физического объема (в % к предыдущему году в сопоставимых ценах)</t>
  </si>
  <si>
    <t>индекс-дефлятор ВРП</t>
  </si>
  <si>
    <t>Объем отгруженных товаров собственного производства, выполненных работ, услуг собственными силами</t>
  </si>
  <si>
    <t>Российская Федерация (индекс промышлен. производства)</t>
  </si>
  <si>
    <t>Волгоградская область (индекс промышлен. производства)</t>
  </si>
  <si>
    <t>Продукция сельского хозяйства</t>
  </si>
  <si>
    <t>Российская Федерация (темп роста)</t>
  </si>
  <si>
    <t>х</t>
  </si>
  <si>
    <t>Волгоградская область (индекс производства)</t>
  </si>
  <si>
    <t>Оборот розничной торговли</t>
  </si>
  <si>
    <t>Российская Федерация  (темп роста)</t>
  </si>
  <si>
    <t>Волгоградская область (темп роста)</t>
  </si>
  <si>
    <t>Объем платных услуг населению</t>
  </si>
  <si>
    <t xml:space="preserve">Прибыль прибыльных организаций  </t>
  </si>
  <si>
    <t>Российская Федерация (в действующих ценах)</t>
  </si>
  <si>
    <t>Волгоградская область (в действующих ценах)</t>
  </si>
  <si>
    <t>Инвестиции в основной капитал</t>
  </si>
  <si>
    <t>Волгоградская область (индекс физического объема)</t>
  </si>
  <si>
    <t>Реальные располагаемые доходы населения, всего</t>
  </si>
  <si>
    <t>Российская Федерация (в % к предыдущему году)</t>
  </si>
  <si>
    <t>Волгоградская область (% к предыдущему году)</t>
  </si>
  <si>
    <t>Фонд заработной платы</t>
  </si>
  <si>
    <r>
      <t>Уровень безработицы</t>
    </r>
    <r>
      <rPr>
        <sz val="12"/>
        <rFont val="Times New Roman"/>
        <family val="1"/>
        <charset val="204"/>
      </rPr>
      <t xml:space="preserve"> (в % к ЭАН)</t>
    </r>
  </si>
  <si>
    <t xml:space="preserve">Российская Федерация </t>
  </si>
  <si>
    <t>Волгоградская область</t>
  </si>
  <si>
    <r>
      <t>Индекс потребительских цен</t>
    </r>
    <r>
      <rPr>
        <sz val="12"/>
        <rFont val="Times New Roman"/>
        <family val="1"/>
        <charset val="204"/>
      </rPr>
      <t xml:space="preserve"> (в среднем за год, %)</t>
    </r>
  </si>
  <si>
    <t>Г.В. Заброда</t>
  </si>
  <si>
    <t>контрольно-счетной палаты Волгоградской области</t>
  </si>
  <si>
    <t>Анализ обеспеченности потребности в объеме средств областного бюджета на межбюджетные трасферты  муниципальным образованиям для обеспечения государственных полномочий Волгоградской области на 2018 год в разрезе видов субвенций</t>
  </si>
  <si>
    <t>Наименование налога</t>
  </si>
  <si>
    <t>Оценка потерь к бюджету на 2016-2018 г.</t>
  </si>
  <si>
    <t>Оценка потерь к бюджету на 2018-2020 г.</t>
  </si>
  <si>
    <t>Отклонение оценки потерь в бюджете на 2018-2020 г. от аналогичного показателя на 2017 год в бюджете на 2017-2019 г.</t>
  </si>
  <si>
    <t>2017 год</t>
  </si>
  <si>
    <t>2018 год</t>
  </si>
  <si>
    <t>2019 год</t>
  </si>
  <si>
    <t>2020 год</t>
  </si>
  <si>
    <t>2018 от 2017 года</t>
  </si>
  <si>
    <t>2019 от 2018 года</t>
  </si>
  <si>
    <t>2020 от 2019 года</t>
  </si>
  <si>
    <t>сумма</t>
  </si>
  <si>
    <t>темп роста, %</t>
  </si>
  <si>
    <t xml:space="preserve">Налоги на прибыль организаций </t>
  </si>
  <si>
    <t>в т.ч. от льгот, предоставленных законодательством:</t>
  </si>
  <si>
    <t xml:space="preserve">   федеральным</t>
  </si>
  <si>
    <t xml:space="preserve">   региональным</t>
  </si>
  <si>
    <t>НДФЛ</t>
  </si>
  <si>
    <t>Налог, взимаемый в связи с применением упрощенной системы налогообложения</t>
  </si>
  <si>
    <t>Налог на имущество организаций*</t>
  </si>
  <si>
    <t>Транспортный налог</t>
  </si>
  <si>
    <t>Всего</t>
  </si>
  <si>
    <t xml:space="preserve">Прогноз налоговых доходов, предусмотренный законопроектами </t>
  </si>
  <si>
    <t>Объем налоговых льгот, предоставляемых законо-дательством субъекта РФ  (%)</t>
  </si>
  <si>
    <t>Л. А. Горина</t>
  </si>
  <si>
    <t>Приложение № 4</t>
  </si>
  <si>
    <t>Сведения о потерях областного бюджета Волгоградской области от предоставления налоговых льгот в 2018-2020 годах</t>
  </si>
  <si>
    <t xml:space="preserve">Ведущий инспектор 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</si>
</sst>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.0"/>
    <numFmt numFmtId="165" formatCode="?"/>
    <numFmt numFmtId="166" formatCode="0.0"/>
    <numFmt numFmtId="167" formatCode="#,##0_ ;\-#,##0\ "/>
    <numFmt numFmtId="168" formatCode="_-* #,##0_р_._-;\-* #,##0_р_._-;_-* &quot;-&quot;??_р_._-;_-@_-"/>
    <numFmt numFmtId="169" formatCode="#,##0.00_ ;\-#,##0.00\ "/>
  </numFmts>
  <fonts count="3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i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Courier New"/>
      <family val="3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b/>
      <i/>
      <u/>
      <sz val="12"/>
      <name val="Times New Roman"/>
      <family val="1"/>
      <charset val="204"/>
    </font>
    <font>
      <b/>
      <i/>
      <sz val="12"/>
      <color theme="7" tint="-0.249977111117893"/>
      <name val="Times New Roman"/>
      <family val="1"/>
      <charset val="204"/>
    </font>
    <font>
      <b/>
      <i/>
      <sz val="12"/>
      <name val="Arial Cyr"/>
      <charset val="204"/>
    </font>
    <font>
      <sz val="12"/>
      <color theme="7" tint="-0.249977111117893"/>
      <name val="Times New Roman"/>
      <family val="1"/>
      <charset val="204"/>
    </font>
    <font>
      <sz val="10"/>
      <name val="Helv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6" fillId="0" borderId="0"/>
    <xf numFmtId="0" fontId="8" fillId="0" borderId="0"/>
    <xf numFmtId="0" fontId="1" fillId="0" borderId="0"/>
    <xf numFmtId="0" fontId="8" fillId="0" borderId="0"/>
    <xf numFmtId="0" fontId="17" fillId="0" borderId="0"/>
    <xf numFmtId="9" fontId="8" fillId="0" borderId="0" applyFont="0" applyFill="0" applyBorder="0" applyAlignment="0" applyProtection="0"/>
    <xf numFmtId="0" fontId="29" fillId="0" borderId="0"/>
    <xf numFmtId="43" fontId="8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164" fontId="2" fillId="0" borderId="0" xfId="0" applyNumberFormat="1" applyFont="1" applyFill="1"/>
    <xf numFmtId="0" fontId="2" fillId="0" borderId="0" xfId="0" applyFont="1" applyFill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left" vertical="center" wrapText="1"/>
    </xf>
    <xf numFmtId="0" fontId="9" fillId="0" borderId="0" xfId="2" applyFont="1" applyAlignment="1">
      <alignment horizontal="right" vertical="center"/>
    </xf>
    <xf numFmtId="165" fontId="10" fillId="0" borderId="1" xfId="2" applyNumberFormat="1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left" vertical="top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164" fontId="7" fillId="0" borderId="1" xfId="0" applyNumberFormat="1" applyFont="1" applyFill="1" applyBorder="1"/>
    <xf numFmtId="164" fontId="12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/>
    <xf numFmtId="0" fontId="11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Border="1"/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NumberFormat="1" applyFont="1" applyFill="1" applyBorder="1" applyAlignment="1" applyProtection="1">
      <alignment horizontal="left" vertical="center" wrapText="1"/>
    </xf>
    <xf numFmtId="164" fontId="13" fillId="0" borderId="1" xfId="0" applyNumberFormat="1" applyFont="1" applyFill="1" applyBorder="1"/>
    <xf numFmtId="164" fontId="14" fillId="0" borderId="1" xfId="0" applyNumberFormat="1" applyFont="1" applyBorder="1" applyAlignment="1">
      <alignment horizontal="right" wrapText="1"/>
    </xf>
    <xf numFmtId="164" fontId="13" fillId="0" borderId="1" xfId="0" applyNumberFormat="1" applyFont="1" applyBorder="1"/>
    <xf numFmtId="0" fontId="15" fillId="0" borderId="0" xfId="0" applyFont="1"/>
    <xf numFmtId="0" fontId="15" fillId="0" borderId="0" xfId="0" applyFont="1" applyAlignment="1">
      <alignment horizontal="left" vertical="center" wrapText="1"/>
    </xf>
    <xf numFmtId="164" fontId="15" fillId="0" borderId="0" xfId="0" applyNumberFormat="1" applyFont="1" applyFill="1"/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vertical="top" wrapText="1"/>
    </xf>
    <xf numFmtId="166" fontId="18" fillId="0" borderId="0" xfId="0" applyNumberFormat="1" applyFont="1" applyAlignment="1">
      <alignment horizontal="center" vertical="top" wrapText="1"/>
    </xf>
    <xf numFmtId="1" fontId="18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 applyProtection="1">
      <alignment vertical="top" wrapText="1"/>
    </xf>
    <xf numFmtId="49" fontId="9" fillId="0" borderId="4" xfId="0" applyNumberFormat="1" applyFont="1" applyFill="1" applyBorder="1" applyAlignment="1" applyProtection="1">
      <alignment vertical="top" wrapText="1"/>
    </xf>
    <xf numFmtId="0" fontId="19" fillId="0" borderId="1" xfId="0" applyFont="1" applyBorder="1" applyAlignment="1">
      <alignment vertical="top" wrapText="1"/>
    </xf>
    <xf numFmtId="1" fontId="19" fillId="0" borderId="1" xfId="0" applyNumberFormat="1" applyFont="1" applyBorder="1" applyAlignment="1">
      <alignment horizontal="center" vertical="top" wrapText="1"/>
    </xf>
    <xf numFmtId="0" fontId="20" fillId="0" borderId="5" xfId="0" applyFont="1" applyBorder="1" applyAlignment="1">
      <alignment horizontal="left" vertical="top" wrapText="1"/>
    </xf>
    <xf numFmtId="0" fontId="20" fillId="0" borderId="0" xfId="0" applyFont="1" applyAlignment="1">
      <alignment vertical="top" wrapText="1"/>
    </xf>
    <xf numFmtId="1" fontId="18" fillId="0" borderId="0" xfId="0" applyNumberFormat="1" applyFont="1" applyAlignment="1">
      <alignment horizontal="center" vertical="top" wrapText="1"/>
    </xf>
    <xf numFmtId="0" fontId="21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8" fillId="0" borderId="1" xfId="1" applyNumberFormat="1" applyFont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Alignment="1">
      <alignment horizontal="center" vertical="top" wrapText="1"/>
    </xf>
    <xf numFmtId="166" fontId="5" fillId="0" borderId="0" xfId="0" applyNumberFormat="1" applyFont="1" applyAlignment="1">
      <alignment horizontal="center" vertical="top" wrapText="1"/>
    </xf>
    <xf numFmtId="0" fontId="22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2" applyFont="1" applyFill="1"/>
    <xf numFmtId="0" fontId="23" fillId="0" borderId="0" xfId="2" applyFont="1" applyFill="1" applyAlignment="1">
      <alignment horizontal="right"/>
    </xf>
    <xf numFmtId="0" fontId="24" fillId="0" borderId="0" xfId="2" applyFont="1" applyFill="1"/>
    <xf numFmtId="0" fontId="23" fillId="0" borderId="0" xfId="2" applyFont="1" applyFill="1" applyAlignment="1">
      <alignment horizontal="right"/>
    </xf>
    <xf numFmtId="0" fontId="25" fillId="0" borderId="0" xfId="2" applyFont="1" applyFill="1" applyAlignment="1">
      <alignment horizontal="right"/>
    </xf>
    <xf numFmtId="0" fontId="22" fillId="0" borderId="0" xfId="2" applyFont="1" applyFill="1" applyAlignment="1">
      <alignment horizontal="center"/>
    </xf>
    <xf numFmtId="0" fontId="22" fillId="0" borderId="0" xfId="2" applyFont="1" applyFill="1" applyAlignment="1">
      <alignment horizontal="center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23" fillId="0" borderId="2" xfId="2" applyFont="1" applyFill="1" applyBorder="1" applyAlignment="1">
      <alignment horizontal="right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wrapText="1"/>
    </xf>
    <xf numFmtId="0" fontId="22" fillId="0" borderId="1" xfId="2" applyFont="1" applyFill="1" applyBorder="1" applyAlignment="1">
      <alignment horizontal="left" vertical="center" wrapText="1"/>
    </xf>
    <xf numFmtId="164" fontId="26" fillId="0" borderId="1" xfId="2" applyNumberFormat="1" applyFont="1" applyFill="1" applyBorder="1" applyAlignment="1">
      <alignment horizontal="right" vertical="center" wrapText="1" indent="1"/>
    </xf>
    <xf numFmtId="0" fontId="27" fillId="0" borderId="0" xfId="2" applyFont="1" applyFill="1" applyAlignment="1">
      <alignment wrapText="1"/>
    </xf>
    <xf numFmtId="0" fontId="9" fillId="0" borderId="1" xfId="2" applyFont="1" applyFill="1" applyBorder="1" applyAlignment="1">
      <alignment wrapText="1"/>
    </xf>
    <xf numFmtId="0" fontId="9" fillId="0" borderId="1" xfId="2" applyFont="1" applyFill="1" applyBorder="1" applyAlignment="1">
      <alignment horizontal="left" vertical="center" wrapText="1"/>
    </xf>
    <xf numFmtId="3" fontId="9" fillId="2" borderId="1" xfId="2" applyNumberFormat="1" applyFont="1" applyFill="1" applyBorder="1" applyAlignment="1">
      <alignment horizontal="right" vertical="center" wrapText="1" indent="1"/>
    </xf>
    <xf numFmtId="164" fontId="9" fillId="2" borderId="1" xfId="2" applyNumberFormat="1" applyFont="1" applyFill="1" applyBorder="1" applyAlignment="1">
      <alignment horizontal="right" vertical="center" wrapText="1" indent="1"/>
    </xf>
    <xf numFmtId="0" fontId="24" fillId="0" borderId="0" xfId="2" applyFont="1" applyFill="1" applyAlignment="1">
      <alignment wrapText="1"/>
    </xf>
    <xf numFmtId="0" fontId="23" fillId="0" borderId="1" xfId="2" applyFont="1" applyFill="1" applyBorder="1" applyAlignment="1">
      <alignment horizontal="left" vertical="center" wrapText="1"/>
    </xf>
    <xf numFmtId="164" fontId="28" fillId="2" borderId="1" xfId="2" applyNumberFormat="1" applyFont="1" applyFill="1" applyBorder="1" applyAlignment="1">
      <alignment horizontal="right" vertical="center" wrapText="1" indent="1"/>
    </xf>
    <xf numFmtId="4" fontId="9" fillId="2" borderId="1" xfId="2" applyNumberFormat="1" applyFont="1" applyFill="1" applyBorder="1" applyAlignment="1">
      <alignment horizontal="right" vertical="center" wrapText="1" indent="1"/>
    </xf>
    <xf numFmtId="166" fontId="9" fillId="2" borderId="1" xfId="2" applyNumberFormat="1" applyFont="1" applyFill="1" applyBorder="1" applyAlignment="1">
      <alignment horizontal="right" vertical="center" wrapText="1" indent="1"/>
    </xf>
    <xf numFmtId="3" fontId="28" fillId="2" borderId="1" xfId="2" applyNumberFormat="1" applyFont="1" applyFill="1" applyBorder="1" applyAlignment="1">
      <alignment horizontal="right" vertical="center" wrapText="1" indent="1"/>
    </xf>
    <xf numFmtId="0" fontId="22" fillId="2" borderId="1" xfId="2" applyFont="1" applyFill="1" applyBorder="1" applyAlignment="1">
      <alignment wrapText="1"/>
    </xf>
    <xf numFmtId="0" fontId="22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22" fillId="2" borderId="6" xfId="2" applyFont="1" applyFill="1" applyBorder="1" applyAlignment="1">
      <alignment wrapText="1"/>
    </xf>
    <xf numFmtId="164" fontId="9" fillId="2" borderId="1" xfId="2" applyNumberFormat="1" applyFont="1" applyFill="1" applyBorder="1" applyAlignment="1">
      <alignment horizontal="center" vertical="center" wrapText="1"/>
    </xf>
    <xf numFmtId="0" fontId="9" fillId="2" borderId="0" xfId="2" applyFont="1" applyFill="1"/>
    <xf numFmtId="0" fontId="9" fillId="2" borderId="0" xfId="2" applyFont="1" applyFill="1" applyBorder="1" applyAlignment="1">
      <alignment horizontal="left" vertical="center" wrapText="1"/>
    </xf>
    <xf numFmtId="166" fontId="9" fillId="2" borderId="0" xfId="2" applyNumberFormat="1" applyFont="1" applyFill="1"/>
    <xf numFmtId="0" fontId="22" fillId="0" borderId="1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22" fillId="2" borderId="0" xfId="2" applyFont="1" applyFill="1" applyAlignment="1">
      <alignment horizontal="left"/>
    </xf>
    <xf numFmtId="0" fontId="22" fillId="2" borderId="0" xfId="2" applyFont="1" applyFill="1"/>
    <xf numFmtId="164" fontId="22" fillId="2" borderId="0" xfId="2" applyNumberFormat="1" applyFont="1" applyFill="1"/>
    <xf numFmtId="0" fontId="27" fillId="0" borderId="0" xfId="2" applyFont="1" applyFill="1"/>
    <xf numFmtId="0" fontId="27" fillId="2" borderId="0" xfId="2" applyFont="1" applyFill="1"/>
    <xf numFmtId="164" fontId="27" fillId="2" borderId="0" xfId="2" applyNumberFormat="1" applyFont="1" applyFill="1"/>
    <xf numFmtId="0" fontId="22" fillId="2" borderId="0" xfId="2" applyFont="1" applyFill="1" applyAlignment="1">
      <alignment horizontal="right"/>
    </xf>
    <xf numFmtId="0" fontId="9" fillId="0" borderId="0" xfId="2" applyFont="1" applyFill="1" applyAlignment="1">
      <alignment horizontal="center"/>
    </xf>
    <xf numFmtId="0" fontId="23" fillId="0" borderId="0" xfId="2" applyFont="1" applyFill="1" applyBorder="1" applyAlignment="1">
      <alignment horizontal="right"/>
    </xf>
    <xf numFmtId="0" fontId="23" fillId="0" borderId="0" xfId="2" applyFont="1" applyFill="1"/>
    <xf numFmtId="3" fontId="9" fillId="0" borderId="16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3" fontId="9" fillId="0" borderId="17" xfId="2" applyNumberFormat="1" applyFont="1" applyFill="1" applyBorder="1" applyAlignment="1">
      <alignment horizontal="center" vertical="center" wrapText="1"/>
    </xf>
    <xf numFmtId="0" fontId="31" fillId="0" borderId="0" xfId="2" applyFont="1" applyFill="1" applyAlignment="1">
      <alignment horizontal="center"/>
    </xf>
    <xf numFmtId="3" fontId="30" fillId="0" borderId="15" xfId="2" applyNumberFormat="1" applyFont="1" applyFill="1" applyBorder="1" applyAlignment="1">
      <alignment horizontal="justify" vertical="top" wrapText="1"/>
    </xf>
    <xf numFmtId="167" fontId="30" fillId="0" borderId="16" xfId="10" applyNumberFormat="1" applyFont="1" applyFill="1" applyBorder="1" applyAlignment="1">
      <alignment horizontal="center" vertical="center"/>
    </xf>
    <xf numFmtId="168" fontId="30" fillId="0" borderId="21" xfId="10" applyNumberFormat="1" applyFont="1" applyFill="1" applyBorder="1" applyAlignment="1">
      <alignment horizontal="right" vertical="top"/>
    </xf>
    <xf numFmtId="168" fontId="30" fillId="0" borderId="1" xfId="10" applyNumberFormat="1" applyFont="1" applyFill="1" applyBorder="1" applyAlignment="1">
      <alignment horizontal="right" vertical="top"/>
    </xf>
    <xf numFmtId="168" fontId="30" fillId="0" borderId="18" xfId="10" applyNumberFormat="1" applyFont="1" applyFill="1" applyBorder="1" applyAlignment="1">
      <alignment horizontal="right" vertical="top"/>
    </xf>
    <xf numFmtId="3" fontId="30" fillId="0" borderId="16" xfId="2" applyNumberFormat="1" applyFont="1" applyFill="1" applyBorder="1" applyAlignment="1">
      <alignment horizontal="right" vertical="top" wrapText="1"/>
    </xf>
    <xf numFmtId="164" fontId="30" fillId="0" borderId="3" xfId="2" applyNumberFormat="1" applyFont="1" applyFill="1" applyBorder="1" applyAlignment="1">
      <alignment horizontal="right" vertical="top" wrapText="1"/>
    </xf>
    <xf numFmtId="3" fontId="30" fillId="0" borderId="1" xfId="2" applyNumberFormat="1" applyFont="1" applyFill="1" applyBorder="1" applyAlignment="1">
      <alignment horizontal="right" vertical="top" wrapText="1"/>
    </xf>
    <xf numFmtId="164" fontId="30" fillId="0" borderId="1" xfId="2" applyNumberFormat="1" applyFont="1" applyFill="1" applyBorder="1" applyAlignment="1">
      <alignment horizontal="right" vertical="top" wrapText="1"/>
    </xf>
    <xf numFmtId="3" fontId="30" fillId="0" borderId="18" xfId="2" applyNumberFormat="1" applyFont="1" applyFill="1" applyBorder="1" applyAlignment="1">
      <alignment horizontal="right" vertical="top" wrapText="1"/>
    </xf>
    <xf numFmtId="164" fontId="30" fillId="0" borderId="17" xfId="2" applyNumberFormat="1" applyFont="1" applyFill="1" applyBorder="1" applyAlignment="1">
      <alignment horizontal="right" vertical="top" wrapText="1"/>
    </xf>
    <xf numFmtId="0" fontId="30" fillId="0" borderId="0" xfId="2" applyFont="1" applyFill="1" applyAlignment="1">
      <alignment horizontal="justify" vertical="top"/>
    </xf>
    <xf numFmtId="0" fontId="32" fillId="0" borderId="0" xfId="2" applyFont="1" applyFill="1" applyAlignment="1">
      <alignment horizontal="justify" vertical="top"/>
    </xf>
    <xf numFmtId="3" fontId="9" fillId="0" borderId="16" xfId="2" applyNumberFormat="1" applyFont="1" applyFill="1" applyBorder="1" applyAlignment="1">
      <alignment horizontal="right" vertical="top" wrapText="1"/>
    </xf>
    <xf numFmtId="164" fontId="9" fillId="0" borderId="1" xfId="2" applyNumberFormat="1" applyFont="1" applyFill="1" applyBorder="1" applyAlignment="1">
      <alignment horizontal="right" vertical="top" wrapText="1"/>
    </xf>
    <xf numFmtId="0" fontId="33" fillId="0" borderId="0" xfId="2" applyFont="1" applyFill="1" applyAlignment="1">
      <alignment horizontal="justify" vertical="top"/>
    </xf>
    <xf numFmtId="3" fontId="30" fillId="0" borderId="16" xfId="10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right" vertical="top" wrapText="1"/>
    </xf>
    <xf numFmtId="0" fontId="22" fillId="0" borderId="15" xfId="2" applyFont="1" applyFill="1" applyBorder="1" applyAlignment="1">
      <alignment horizontal="center" vertical="top" wrapText="1"/>
    </xf>
    <xf numFmtId="0" fontId="22" fillId="0" borderId="0" xfId="2" applyFont="1" applyFill="1" applyAlignment="1">
      <alignment horizontal="justify" vertical="top"/>
    </xf>
    <xf numFmtId="0" fontId="30" fillId="0" borderId="15" xfId="2" applyFont="1" applyFill="1" applyBorder="1" applyAlignment="1">
      <alignment horizontal="justify" vertical="top" wrapText="1"/>
    </xf>
    <xf numFmtId="3" fontId="30" fillId="0" borderId="16" xfId="10" applyNumberFormat="1" applyFont="1" applyFill="1" applyBorder="1" applyAlignment="1">
      <alignment horizontal="center" vertical="top"/>
    </xf>
    <xf numFmtId="168" fontId="30" fillId="0" borderId="16" xfId="10" applyNumberFormat="1" applyFont="1" applyFill="1" applyBorder="1" applyAlignment="1">
      <alignment horizontal="right" vertical="top"/>
    </xf>
    <xf numFmtId="168" fontId="30" fillId="0" borderId="17" xfId="10" applyNumberFormat="1" applyFont="1" applyFill="1" applyBorder="1" applyAlignment="1">
      <alignment horizontal="right" vertical="top"/>
    </xf>
    <xf numFmtId="164" fontId="30" fillId="0" borderId="3" xfId="2" applyNumberFormat="1" applyFont="1" applyFill="1" applyBorder="1" applyAlignment="1">
      <alignment horizontal="right" vertical="top"/>
    </xf>
    <xf numFmtId="164" fontId="30" fillId="0" borderId="1" xfId="2" applyNumberFormat="1" applyFont="1" applyFill="1" applyBorder="1" applyAlignment="1">
      <alignment horizontal="right" vertical="top"/>
    </xf>
    <xf numFmtId="164" fontId="30" fillId="0" borderId="17" xfId="2" applyNumberFormat="1" applyFont="1" applyFill="1" applyBorder="1" applyAlignment="1">
      <alignment horizontal="right" vertical="top"/>
    </xf>
    <xf numFmtId="0" fontId="30" fillId="0" borderId="23" xfId="2" applyFont="1" applyFill="1" applyBorder="1" applyAlignment="1">
      <alignment horizontal="justify" vertical="top" wrapText="1"/>
    </xf>
    <xf numFmtId="4" fontId="30" fillId="0" borderId="24" xfId="10" applyNumberFormat="1" applyFont="1" applyFill="1" applyBorder="1" applyAlignment="1">
      <alignment horizontal="center" vertical="top"/>
    </xf>
    <xf numFmtId="169" fontId="30" fillId="0" borderId="24" xfId="10" applyNumberFormat="1" applyFont="1" applyFill="1" applyBorder="1" applyAlignment="1">
      <alignment horizontal="center" vertical="top"/>
    </xf>
    <xf numFmtId="169" fontId="30" fillId="0" borderId="25" xfId="10" applyNumberFormat="1" applyFont="1" applyFill="1" applyBorder="1" applyAlignment="1">
      <alignment horizontal="center" vertical="top"/>
    </xf>
    <xf numFmtId="169" fontId="30" fillId="0" borderId="26" xfId="10" applyNumberFormat="1" applyFont="1" applyFill="1" applyBorder="1" applyAlignment="1">
      <alignment horizontal="center" vertical="top"/>
    </xf>
    <xf numFmtId="3" fontId="30" fillId="0" borderId="24" xfId="2" applyNumberFormat="1" applyFont="1" applyFill="1" applyBorder="1" applyAlignment="1">
      <alignment horizontal="right" vertical="top" wrapText="1"/>
    </xf>
    <xf numFmtId="164" fontId="30" fillId="0" borderId="25" xfId="2" applyNumberFormat="1" applyFont="1" applyFill="1" applyBorder="1" applyAlignment="1">
      <alignment horizontal="right" vertical="top" wrapText="1"/>
    </xf>
    <xf numFmtId="3" fontId="30" fillId="0" borderId="25" xfId="2" applyNumberFormat="1" applyFont="1" applyFill="1" applyBorder="1" applyAlignment="1">
      <alignment horizontal="right" vertical="top" wrapText="1"/>
    </xf>
    <xf numFmtId="164" fontId="30" fillId="0" borderId="27" xfId="2" applyNumberFormat="1" applyFont="1" applyFill="1" applyBorder="1" applyAlignment="1">
      <alignment horizontal="right" vertical="top"/>
    </xf>
    <xf numFmtId="164" fontId="30" fillId="0" borderId="25" xfId="2" applyNumberFormat="1" applyFont="1" applyFill="1" applyBorder="1" applyAlignment="1">
      <alignment horizontal="right" vertical="top"/>
    </xf>
    <xf numFmtId="164" fontId="30" fillId="0" borderId="26" xfId="2" applyNumberFormat="1" applyFont="1" applyFill="1" applyBorder="1" applyAlignment="1">
      <alignment horizontal="right" vertical="top"/>
    </xf>
    <xf numFmtId="0" fontId="30" fillId="0" borderId="0" xfId="2" applyFont="1" applyFill="1" applyBorder="1" applyAlignment="1">
      <alignment wrapText="1"/>
    </xf>
    <xf numFmtId="0" fontId="22" fillId="0" borderId="0" xfId="2" applyFont="1" applyFill="1" applyAlignment="1"/>
    <xf numFmtId="0" fontId="22" fillId="0" borderId="0" xfId="2" applyFont="1" applyFill="1" applyAlignment="1">
      <alignment horizontal="right"/>
    </xf>
    <xf numFmtId="168" fontId="9" fillId="0" borderId="0" xfId="2" applyNumberFormat="1" applyFont="1" applyFill="1"/>
    <xf numFmtId="3" fontId="9" fillId="0" borderId="0" xfId="2" applyNumberFormat="1" applyFont="1" applyFill="1" applyAlignment="1">
      <alignment horizontal="center"/>
    </xf>
    <xf numFmtId="3" fontId="9" fillId="0" borderId="0" xfId="2" applyNumberFormat="1" applyFont="1" applyFill="1"/>
    <xf numFmtId="0" fontId="25" fillId="0" borderId="0" xfId="2" applyFont="1" applyFill="1" applyAlignment="1">
      <alignment horizontal="right"/>
    </xf>
    <xf numFmtId="0" fontId="22" fillId="0" borderId="8" xfId="2" applyFont="1" applyFill="1" applyBorder="1" applyAlignment="1">
      <alignment horizontal="center" vertical="center" wrapText="1"/>
    </xf>
    <xf numFmtId="0" fontId="22" fillId="0" borderId="8" xfId="2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horizontal="center" vertical="center" wrapText="1"/>
    </xf>
    <xf numFmtId="0" fontId="22" fillId="0" borderId="10" xfId="2" applyFont="1" applyFill="1" applyBorder="1" applyAlignment="1">
      <alignment horizontal="center" vertical="center" wrapText="1"/>
    </xf>
    <xf numFmtId="0" fontId="22" fillId="0" borderId="11" xfId="2" applyFont="1" applyFill="1" applyBorder="1" applyAlignment="1">
      <alignment horizontal="center" vertical="center" wrapText="1"/>
    </xf>
    <xf numFmtId="0" fontId="22" fillId="0" borderId="12" xfId="2" applyFont="1" applyFill="1" applyBorder="1" applyAlignment="1">
      <alignment horizontal="center" vertical="center" wrapText="1"/>
    </xf>
    <xf numFmtId="0" fontId="22" fillId="0" borderId="13" xfId="2" applyFont="1" applyFill="1" applyBorder="1" applyAlignment="1">
      <alignment horizontal="center" vertical="center" wrapText="1"/>
    </xf>
    <xf numFmtId="0" fontId="22" fillId="0" borderId="14" xfId="2" applyFont="1" applyFill="1" applyBorder="1" applyAlignment="1">
      <alignment horizontal="center" vertical="center" wrapText="1"/>
    </xf>
    <xf numFmtId="0" fontId="22" fillId="0" borderId="16" xfId="2" applyFont="1" applyFill="1" applyBorder="1" applyAlignment="1">
      <alignment horizontal="center" vertical="center" wrapText="1"/>
    </xf>
    <xf numFmtId="0" fontId="22" fillId="0" borderId="17" xfId="2" applyFont="1" applyFill="1" applyBorder="1" applyAlignment="1">
      <alignment horizontal="center"/>
    </xf>
    <xf numFmtId="0" fontId="22" fillId="0" borderId="16" xfId="2" applyFont="1" applyFill="1" applyBorder="1" applyAlignment="1">
      <alignment horizontal="center" vertical="center" wrapText="1"/>
    </xf>
    <xf numFmtId="0" fontId="22" fillId="0" borderId="3" xfId="2" applyFont="1" applyFill="1" applyBorder="1" applyAlignment="1">
      <alignment horizontal="center" vertical="center" wrapText="1"/>
    </xf>
    <xf numFmtId="0" fontId="22" fillId="0" borderId="18" xfId="2" applyFont="1" applyFill="1" applyBorder="1" applyAlignment="1">
      <alignment horizontal="center" vertical="center" wrapText="1"/>
    </xf>
    <xf numFmtId="0" fontId="22" fillId="0" borderId="17" xfId="2" applyFont="1" applyFill="1" applyBorder="1" applyAlignment="1">
      <alignment horizontal="center" vertical="center" wrapText="1"/>
    </xf>
    <xf numFmtId="3" fontId="22" fillId="0" borderId="7" xfId="2" applyNumberFormat="1" applyFont="1" applyFill="1" applyBorder="1" applyAlignment="1">
      <alignment horizontal="center" vertical="center" wrapText="1"/>
    </xf>
    <xf numFmtId="3" fontId="22" fillId="0" borderId="15" xfId="2" applyNumberFormat="1" applyFont="1" applyFill="1" applyBorder="1" applyAlignment="1">
      <alignment horizontal="center" vertical="center" wrapText="1"/>
    </xf>
    <xf numFmtId="3" fontId="22" fillId="0" borderId="16" xfId="2" applyNumberFormat="1" applyFont="1" applyFill="1" applyBorder="1" applyAlignment="1">
      <alignment horizontal="center" vertical="center" wrapText="1"/>
    </xf>
    <xf numFmtId="3" fontId="22" fillId="0" borderId="1" xfId="2" applyNumberFormat="1" applyFont="1" applyFill="1" applyBorder="1" applyAlignment="1">
      <alignment horizontal="center" vertical="center" wrapText="1"/>
    </xf>
    <xf numFmtId="3" fontId="22" fillId="0" borderId="17" xfId="2" applyNumberFormat="1" applyFont="1" applyFill="1" applyBorder="1" applyAlignment="1">
      <alignment horizontal="center" vertical="center" wrapText="1"/>
    </xf>
    <xf numFmtId="3" fontId="22" fillId="0" borderId="3" xfId="2" applyNumberFormat="1" applyFont="1" applyFill="1" applyBorder="1" applyAlignment="1">
      <alignment horizontal="center" vertical="center" wrapText="1"/>
    </xf>
    <xf numFmtId="3" fontId="22" fillId="0" borderId="18" xfId="2" applyNumberFormat="1" applyFont="1" applyFill="1" applyBorder="1" applyAlignment="1">
      <alignment horizontal="center" vertical="center" wrapText="1"/>
    </xf>
    <xf numFmtId="3" fontId="9" fillId="0" borderId="15" xfId="2" applyNumberFormat="1" applyFont="1" applyFill="1" applyBorder="1" applyAlignment="1">
      <alignment horizontal="center" vertical="center" wrapText="1"/>
    </xf>
    <xf numFmtId="3" fontId="9" fillId="0" borderId="19" xfId="2" applyNumberFormat="1" applyFont="1" applyFill="1" applyBorder="1" applyAlignment="1">
      <alignment horizontal="center" vertical="center" wrapText="1"/>
    </xf>
    <xf numFmtId="3" fontId="9" fillId="0" borderId="20" xfId="2" applyNumberFormat="1" applyFont="1" applyFill="1" applyBorder="1" applyAlignment="1">
      <alignment horizontal="center" vertical="center" wrapText="1"/>
    </xf>
    <xf numFmtId="3" fontId="23" fillId="0" borderId="15" xfId="2" applyNumberFormat="1" applyFont="1" applyFill="1" applyBorder="1" applyAlignment="1">
      <alignment horizontal="justify" vertical="top" wrapText="1"/>
    </xf>
    <xf numFmtId="168" fontId="23" fillId="0" borderId="16" xfId="10" applyNumberFormat="1" applyFont="1" applyFill="1" applyBorder="1" applyAlignment="1">
      <alignment horizontal="center" vertical="top"/>
    </xf>
    <xf numFmtId="168" fontId="23" fillId="0" borderId="21" xfId="10" applyNumberFormat="1" applyFont="1" applyFill="1" applyBorder="1" applyAlignment="1">
      <alignment horizontal="right" vertical="top"/>
    </xf>
    <xf numFmtId="168" fontId="23" fillId="0" borderId="1" xfId="10" applyNumberFormat="1" applyFont="1" applyFill="1" applyBorder="1" applyAlignment="1">
      <alignment horizontal="right" vertical="top"/>
    </xf>
    <xf numFmtId="0" fontId="23" fillId="0" borderId="22" xfId="2" applyFont="1" applyFill="1" applyBorder="1" applyAlignment="1">
      <alignment horizontal="right" vertical="top"/>
    </xf>
    <xf numFmtId="0" fontId="9" fillId="0" borderId="15" xfId="2" applyFont="1" applyFill="1" applyBorder="1" applyAlignment="1">
      <alignment horizontal="justify" vertical="top" wrapText="1"/>
    </xf>
    <xf numFmtId="167" fontId="9" fillId="0" borderId="16" xfId="10" applyNumberFormat="1" applyFont="1" applyFill="1" applyBorder="1" applyAlignment="1">
      <alignment horizontal="center" vertical="center"/>
    </xf>
    <xf numFmtId="168" fontId="9" fillId="0" borderId="21" xfId="10" applyNumberFormat="1" applyFont="1" applyFill="1" applyBorder="1" applyAlignment="1">
      <alignment horizontal="right" vertical="top"/>
    </xf>
    <xf numFmtId="168" fontId="9" fillId="0" borderId="1" xfId="10" applyNumberFormat="1" applyFont="1" applyFill="1" applyBorder="1" applyAlignment="1">
      <alignment horizontal="right" vertical="top"/>
    </xf>
    <xf numFmtId="168" fontId="23" fillId="0" borderId="22" xfId="10" applyNumberFormat="1" applyFont="1" applyFill="1" applyBorder="1" applyAlignment="1">
      <alignment horizontal="right" vertical="top"/>
    </xf>
    <xf numFmtId="164" fontId="9" fillId="0" borderId="3" xfId="2" applyNumberFormat="1" applyFont="1" applyFill="1" applyBorder="1" applyAlignment="1">
      <alignment horizontal="right" vertical="top" wrapText="1"/>
    </xf>
    <xf numFmtId="3" fontId="9" fillId="0" borderId="1" xfId="2" applyNumberFormat="1" applyFont="1" applyFill="1" applyBorder="1" applyAlignment="1">
      <alignment horizontal="right" vertical="top" wrapText="1"/>
    </xf>
    <xf numFmtId="3" fontId="9" fillId="0" borderId="18" xfId="2" applyNumberFormat="1" applyFont="1" applyFill="1" applyBorder="1" applyAlignment="1">
      <alignment horizontal="right" vertical="top" wrapText="1"/>
    </xf>
    <xf numFmtId="168" fontId="9" fillId="0" borderId="22" xfId="10" applyNumberFormat="1" applyFont="1" applyFill="1" applyBorder="1" applyAlignment="1">
      <alignment horizontal="right" vertical="top"/>
    </xf>
    <xf numFmtId="3" fontId="23" fillId="0" borderId="16" xfId="10" applyNumberFormat="1" applyFont="1" applyFill="1" applyBorder="1" applyAlignment="1">
      <alignment horizontal="center" vertical="center"/>
    </xf>
    <xf numFmtId="3" fontId="9" fillId="0" borderId="16" xfId="10" applyNumberFormat="1" applyFont="1" applyFill="1" applyBorder="1" applyAlignment="1">
      <alignment horizontal="center" vertical="center"/>
    </xf>
    <xf numFmtId="168" fontId="9" fillId="0" borderId="16" xfId="10" applyNumberFormat="1" applyFont="1" applyFill="1" applyBorder="1" applyAlignment="1">
      <alignment horizontal="right" vertical="top"/>
    </xf>
    <xf numFmtId="168" fontId="9" fillId="0" borderId="17" xfId="10" applyNumberFormat="1" applyFont="1" applyFill="1" applyBorder="1" applyAlignment="1">
      <alignment horizontal="right" vertical="top"/>
    </xf>
  </cellXfs>
  <cellStyles count="11">
    <cellStyle name="Normal" xfId="3"/>
    <cellStyle name="Обычный" xfId="0" builtinId="0"/>
    <cellStyle name="Обычный 2" xfId="2"/>
    <cellStyle name="Обычный 3" xfId="4"/>
    <cellStyle name="Обычный 4" xfId="5"/>
    <cellStyle name="Обычный 5" xfId="6"/>
    <cellStyle name="Обычный 6" xfId="7"/>
    <cellStyle name="Процентный 2" xfId="8"/>
    <cellStyle name="Стиль 1" xfId="9"/>
    <cellStyle name="Финансовый" xfId="1" builtinId="3"/>
    <cellStyle name="Финансовый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2"/>
  <sheetViews>
    <sheetView tabSelected="1" workbookViewId="0">
      <selection activeCell="B49" sqref="B49"/>
    </sheetView>
  </sheetViews>
  <sheetFormatPr defaultRowHeight="18"/>
  <cols>
    <col min="1" max="1" width="7" style="1" customWidth="1"/>
    <col min="2" max="2" width="81.88671875" style="9" customWidth="1"/>
    <col min="3" max="4" width="15.44140625" style="3" customWidth="1"/>
    <col min="5" max="5" width="18.77734375" style="4" customWidth="1"/>
    <col min="6" max="6" width="13.44140625" style="1" customWidth="1"/>
  </cols>
  <sheetData>
    <row r="1" spans="1:6">
      <c r="B1" s="2"/>
      <c r="F1" s="5" t="s">
        <v>75</v>
      </c>
    </row>
    <row r="2" spans="1:6">
      <c r="B2" s="2"/>
      <c r="F2" s="6"/>
    </row>
    <row r="3" spans="1:6" s="8" customFormat="1" ht="49.8" customHeight="1">
      <c r="A3" s="7" t="s">
        <v>0</v>
      </c>
      <c r="B3" s="7"/>
      <c r="C3" s="7"/>
      <c r="D3" s="7"/>
      <c r="E3" s="7"/>
      <c r="F3" s="7"/>
    </row>
    <row r="5" spans="1:6">
      <c r="E5" s="10" t="s">
        <v>1</v>
      </c>
    </row>
    <row r="6" spans="1:6" ht="62.4">
      <c r="A6" s="11" t="s">
        <v>2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</row>
    <row r="7" spans="1:6">
      <c r="A7" s="12">
        <v>801</v>
      </c>
      <c r="B7" s="13" t="s">
        <v>8</v>
      </c>
      <c r="C7" s="14">
        <v>197059</v>
      </c>
      <c r="D7" s="14">
        <v>115700</v>
      </c>
      <c r="E7" s="15">
        <f t="shared" ref="E7:E45" si="0">D7-C7</f>
        <v>-81359</v>
      </c>
      <c r="F7" s="16">
        <f>E7/C7*100</f>
        <v>-41.286619743325602</v>
      </c>
    </row>
    <row r="8" spans="1:6">
      <c r="A8" s="12" t="s">
        <v>9</v>
      </c>
      <c r="B8" s="13" t="s">
        <v>10</v>
      </c>
      <c r="C8" s="14">
        <v>353472.1</v>
      </c>
      <c r="D8" s="14">
        <v>140355.9</v>
      </c>
      <c r="E8" s="15">
        <f t="shared" si="0"/>
        <v>-213116.19999999998</v>
      </c>
      <c r="F8" s="16">
        <f t="shared" ref="F8:F45" si="1">E8/C8*100</f>
        <v>-60.292226741516522</v>
      </c>
    </row>
    <row r="9" spans="1:6">
      <c r="A9" s="12">
        <v>850</v>
      </c>
      <c r="B9" s="13" t="s">
        <v>11</v>
      </c>
      <c r="C9" s="14">
        <v>13698.7</v>
      </c>
      <c r="D9" s="14">
        <v>38045.699999999997</v>
      </c>
      <c r="E9" s="15">
        <f t="shared" si="0"/>
        <v>24346.999999999996</v>
      </c>
      <c r="F9" s="16">
        <f t="shared" si="1"/>
        <v>177.73219356581279</v>
      </c>
    </row>
    <row r="10" spans="1:6">
      <c r="A10" s="12" t="s">
        <v>12</v>
      </c>
      <c r="B10" s="13" t="s">
        <v>13</v>
      </c>
      <c r="C10" s="14">
        <v>240666.6</v>
      </c>
      <c r="D10" s="14">
        <v>167531.1</v>
      </c>
      <c r="E10" s="15">
        <f t="shared" si="0"/>
        <v>-73135.5</v>
      </c>
      <c r="F10" s="16">
        <f t="shared" si="1"/>
        <v>-30.388720329285405</v>
      </c>
    </row>
    <row r="11" spans="1:6" ht="36">
      <c r="A11" s="17">
        <v>805</v>
      </c>
      <c r="B11" s="13" t="s">
        <v>14</v>
      </c>
      <c r="C11" s="14">
        <v>307602</v>
      </c>
      <c r="D11" s="14">
        <v>212249.1</v>
      </c>
      <c r="E11" s="15">
        <f t="shared" si="0"/>
        <v>-95352.9</v>
      </c>
      <c r="F11" s="16">
        <f t="shared" si="1"/>
        <v>-30.998790645054321</v>
      </c>
    </row>
    <row r="12" spans="1:6">
      <c r="A12" s="12">
        <v>807</v>
      </c>
      <c r="B12" s="13" t="s">
        <v>15</v>
      </c>
      <c r="C12" s="14">
        <v>88882.3</v>
      </c>
      <c r="D12" s="14">
        <v>73295.3</v>
      </c>
      <c r="E12" s="15">
        <f t="shared" si="0"/>
        <v>-15587</v>
      </c>
      <c r="F12" s="16">
        <f t="shared" si="1"/>
        <v>-17.536674906027407</v>
      </c>
    </row>
    <row r="13" spans="1:6" ht="21.6" customHeight="1">
      <c r="A13" s="12" t="s">
        <v>16</v>
      </c>
      <c r="B13" s="13" t="s">
        <v>17</v>
      </c>
      <c r="C13" s="14">
        <v>122464.6</v>
      </c>
      <c r="D13" s="14">
        <v>45382.1</v>
      </c>
      <c r="E13" s="15">
        <f t="shared" si="0"/>
        <v>-77082.5</v>
      </c>
      <c r="F13" s="16">
        <f t="shared" si="1"/>
        <v>-62.942678945589172</v>
      </c>
    </row>
    <row r="14" spans="1:6">
      <c r="A14" s="12">
        <v>810</v>
      </c>
      <c r="B14" s="13" t="s">
        <v>18</v>
      </c>
      <c r="C14" s="14">
        <v>43628.7</v>
      </c>
      <c r="D14" s="14">
        <v>26443.3</v>
      </c>
      <c r="E14" s="15">
        <f t="shared" si="0"/>
        <v>-17185.399999999998</v>
      </c>
      <c r="F14" s="16">
        <f t="shared" si="1"/>
        <v>-39.390126224251468</v>
      </c>
    </row>
    <row r="15" spans="1:6">
      <c r="A15" s="12">
        <v>811</v>
      </c>
      <c r="B15" s="13" t="s">
        <v>19</v>
      </c>
      <c r="C15" s="14">
        <v>358883.3</v>
      </c>
      <c r="D15" s="14">
        <v>307190.90000000002</v>
      </c>
      <c r="E15" s="15">
        <f t="shared" si="0"/>
        <v>-51692.399999999965</v>
      </c>
      <c r="F15" s="16">
        <f t="shared" si="1"/>
        <v>-14.403679413335746</v>
      </c>
    </row>
    <row r="16" spans="1:6">
      <c r="A16" s="12" t="s">
        <v>20</v>
      </c>
      <c r="B16" s="13" t="s">
        <v>21</v>
      </c>
      <c r="C16" s="14">
        <v>125194</v>
      </c>
      <c r="D16" s="14">
        <v>130569.60000000001</v>
      </c>
      <c r="E16" s="15">
        <f t="shared" si="0"/>
        <v>5375.6000000000058</v>
      </c>
      <c r="F16" s="16">
        <f t="shared" si="1"/>
        <v>4.2938159975717731</v>
      </c>
    </row>
    <row r="17" spans="1:6">
      <c r="A17" s="12" t="s">
        <v>22</v>
      </c>
      <c r="B17" s="13" t="s">
        <v>23</v>
      </c>
      <c r="C17" s="14">
        <v>895668.7</v>
      </c>
      <c r="D17" s="14">
        <v>1108829</v>
      </c>
      <c r="E17" s="15">
        <f t="shared" si="0"/>
        <v>213160.30000000005</v>
      </c>
      <c r="F17" s="16">
        <f t="shared" si="1"/>
        <v>23.799011844446508</v>
      </c>
    </row>
    <row r="18" spans="1:6" ht="36">
      <c r="A18" s="12" t="s">
        <v>24</v>
      </c>
      <c r="B18" s="13" t="s">
        <v>25</v>
      </c>
      <c r="C18" s="14">
        <v>138340</v>
      </c>
      <c r="D18" s="14">
        <v>221886.5</v>
      </c>
      <c r="E18" s="15">
        <f t="shared" si="0"/>
        <v>83546.5</v>
      </c>
      <c r="F18" s="16">
        <f t="shared" si="1"/>
        <v>60.392149775914419</v>
      </c>
    </row>
    <row r="19" spans="1:6">
      <c r="A19" s="12">
        <v>847</v>
      </c>
      <c r="B19" s="29" t="s">
        <v>26</v>
      </c>
      <c r="C19" s="14">
        <v>145007.5</v>
      </c>
      <c r="D19" s="14"/>
      <c r="E19" s="15">
        <f t="shared" si="0"/>
        <v>-145007.5</v>
      </c>
      <c r="F19" s="16">
        <f t="shared" si="1"/>
        <v>-100</v>
      </c>
    </row>
    <row r="20" spans="1:6">
      <c r="A20" s="12" t="s">
        <v>27</v>
      </c>
      <c r="B20" s="13" t="s">
        <v>28</v>
      </c>
      <c r="C20" s="14">
        <v>85028.1</v>
      </c>
      <c r="D20" s="14">
        <v>61178.5</v>
      </c>
      <c r="E20" s="15">
        <f t="shared" si="0"/>
        <v>-23849.600000000006</v>
      </c>
      <c r="F20" s="16">
        <f t="shared" si="1"/>
        <v>-28.049080245236581</v>
      </c>
    </row>
    <row r="21" spans="1:6" ht="36">
      <c r="A21" s="12" t="s">
        <v>29</v>
      </c>
      <c r="B21" s="13" t="s">
        <v>30</v>
      </c>
      <c r="C21" s="14">
        <v>35724.5</v>
      </c>
      <c r="D21" s="14"/>
      <c r="E21" s="15">
        <f t="shared" si="0"/>
        <v>-35724.5</v>
      </c>
      <c r="F21" s="16">
        <f t="shared" si="1"/>
        <v>-100</v>
      </c>
    </row>
    <row r="22" spans="1:6" ht="36">
      <c r="A22" s="12">
        <v>817</v>
      </c>
      <c r="B22" s="13" t="s">
        <v>31</v>
      </c>
      <c r="C22" s="14">
        <v>34353.300000000003</v>
      </c>
      <c r="D22" s="14">
        <v>34104.699999999997</v>
      </c>
      <c r="E22" s="15">
        <f t="shared" si="0"/>
        <v>-248.60000000000582</v>
      </c>
      <c r="F22" s="16">
        <f t="shared" si="1"/>
        <v>-0.72365682481742888</v>
      </c>
    </row>
    <row r="23" spans="1:6">
      <c r="A23" s="12">
        <v>846</v>
      </c>
      <c r="B23" s="29" t="s">
        <v>32</v>
      </c>
      <c r="C23" s="14">
        <v>16142.1</v>
      </c>
      <c r="D23" s="14"/>
      <c r="E23" s="15">
        <f t="shared" si="0"/>
        <v>-16142.1</v>
      </c>
      <c r="F23" s="16">
        <f t="shared" si="1"/>
        <v>-100</v>
      </c>
    </row>
    <row r="24" spans="1:6" ht="36">
      <c r="A24" s="12" t="s">
        <v>33</v>
      </c>
      <c r="B24" s="13" t="s">
        <v>34</v>
      </c>
      <c r="C24" s="14">
        <v>131448.6</v>
      </c>
      <c r="D24" s="14">
        <v>78812.2</v>
      </c>
      <c r="E24" s="15">
        <f t="shared" si="0"/>
        <v>-52636.400000000009</v>
      </c>
      <c r="F24" s="16">
        <f t="shared" si="1"/>
        <v>-40.043332526934492</v>
      </c>
    </row>
    <row r="25" spans="1:6">
      <c r="A25" s="12" t="s">
        <v>35</v>
      </c>
      <c r="B25" s="13" t="s">
        <v>36</v>
      </c>
      <c r="C25" s="14">
        <v>105800.1</v>
      </c>
      <c r="D25" s="14">
        <v>108896.7</v>
      </c>
      <c r="E25" s="15">
        <f t="shared" si="0"/>
        <v>3096.5999999999913</v>
      </c>
      <c r="F25" s="18">
        <f t="shared" si="1"/>
        <v>2.9268403337992979</v>
      </c>
    </row>
    <row r="26" spans="1:6">
      <c r="A26" s="12" t="s">
        <v>37</v>
      </c>
      <c r="B26" s="13" t="s">
        <v>38</v>
      </c>
      <c r="C26" s="14">
        <v>333097</v>
      </c>
      <c r="D26" s="14">
        <v>406764.1</v>
      </c>
      <c r="E26" s="15">
        <f t="shared" si="0"/>
        <v>73667.099999999977</v>
      </c>
      <c r="F26" s="16">
        <f t="shared" si="1"/>
        <v>22.115810109367533</v>
      </c>
    </row>
    <row r="27" spans="1:6">
      <c r="A27" s="12" t="s">
        <v>39</v>
      </c>
      <c r="B27" s="13" t="s">
        <v>40</v>
      </c>
      <c r="C27" s="14">
        <v>18329.5</v>
      </c>
      <c r="D27" s="14">
        <v>9799.2999999999993</v>
      </c>
      <c r="E27" s="15">
        <f t="shared" si="0"/>
        <v>-8530.2000000000007</v>
      </c>
      <c r="F27" s="16">
        <f t="shared" si="1"/>
        <v>-46.538094328814211</v>
      </c>
    </row>
    <row r="28" spans="1:6">
      <c r="A28" s="12" t="s">
        <v>41</v>
      </c>
      <c r="B28" s="13" t="s">
        <v>42</v>
      </c>
      <c r="C28" s="14">
        <v>37198.5</v>
      </c>
      <c r="D28" s="14">
        <v>18854.2</v>
      </c>
      <c r="E28" s="15">
        <f t="shared" si="0"/>
        <v>-18344.3</v>
      </c>
      <c r="F28" s="18">
        <f t="shared" si="1"/>
        <v>-49.314622901461078</v>
      </c>
    </row>
    <row r="29" spans="1:6">
      <c r="A29" s="12" t="s">
        <v>43</v>
      </c>
      <c r="B29" s="13" t="s">
        <v>44</v>
      </c>
      <c r="C29" s="14">
        <v>2521495.9</v>
      </c>
      <c r="D29" s="14">
        <v>2162574.9</v>
      </c>
      <c r="E29" s="15">
        <f t="shared" si="0"/>
        <v>-358921</v>
      </c>
      <c r="F29" s="16">
        <f t="shared" si="1"/>
        <v>-14.234447099438077</v>
      </c>
    </row>
    <row r="30" spans="1:6">
      <c r="A30" s="12" t="s">
        <v>45</v>
      </c>
      <c r="B30" s="13" t="s">
        <v>46</v>
      </c>
      <c r="C30" s="14">
        <v>154394.6</v>
      </c>
      <c r="D30" s="14">
        <v>98689</v>
      </c>
      <c r="E30" s="15">
        <f t="shared" si="0"/>
        <v>-55705.600000000006</v>
      </c>
      <c r="F30" s="16">
        <f t="shared" si="1"/>
        <v>-36.08001834261043</v>
      </c>
    </row>
    <row r="31" spans="1:6" ht="22.8" customHeight="1">
      <c r="A31" s="12">
        <v>830</v>
      </c>
      <c r="B31" s="13" t="s">
        <v>47</v>
      </c>
      <c r="C31" s="14">
        <v>105158</v>
      </c>
      <c r="D31" s="14">
        <v>55030.6</v>
      </c>
      <c r="E31" s="15">
        <f>D31-C31</f>
        <v>-50127.4</v>
      </c>
      <c r="F31" s="16">
        <f t="shared" si="1"/>
        <v>-47.66865098233135</v>
      </c>
    </row>
    <row r="32" spans="1:6">
      <c r="A32" s="12" t="s">
        <v>48</v>
      </c>
      <c r="B32" s="13" t="s">
        <v>49</v>
      </c>
      <c r="C32" s="14">
        <v>78340.100000000006</v>
      </c>
      <c r="D32" s="14">
        <v>40869.300000000003</v>
      </c>
      <c r="E32" s="15">
        <f t="shared" si="0"/>
        <v>-37470.800000000003</v>
      </c>
      <c r="F32" s="16">
        <f t="shared" si="1"/>
        <v>-47.830932051401518</v>
      </c>
    </row>
    <row r="33" spans="1:6">
      <c r="A33" s="12" t="s">
        <v>50</v>
      </c>
      <c r="B33" s="13" t="s">
        <v>51</v>
      </c>
      <c r="C33" s="14">
        <v>102800.8</v>
      </c>
      <c r="D33" s="14">
        <v>54750.8</v>
      </c>
      <c r="E33" s="15">
        <f t="shared" si="0"/>
        <v>-48050</v>
      </c>
      <c r="F33" s="16">
        <f t="shared" si="1"/>
        <v>-46.740881393919118</v>
      </c>
    </row>
    <row r="34" spans="1:6">
      <c r="A34" s="12" t="s">
        <v>52</v>
      </c>
      <c r="B34" s="13" t="s">
        <v>53</v>
      </c>
      <c r="C34" s="14">
        <v>22237.4</v>
      </c>
      <c r="D34" s="14">
        <v>12273</v>
      </c>
      <c r="E34" s="15">
        <f t="shared" si="0"/>
        <v>-9964.4000000000015</v>
      </c>
      <c r="F34" s="16">
        <f t="shared" si="1"/>
        <v>-44.809195319596718</v>
      </c>
    </row>
    <row r="35" spans="1:6" ht="22.8" customHeight="1">
      <c r="A35" s="12" t="s">
        <v>54</v>
      </c>
      <c r="B35" s="13" t="s">
        <v>55</v>
      </c>
      <c r="C35" s="14">
        <v>49691.6</v>
      </c>
      <c r="D35" s="14">
        <v>31038.7</v>
      </c>
      <c r="E35" s="15">
        <f t="shared" si="0"/>
        <v>-18652.899999999998</v>
      </c>
      <c r="F35" s="16">
        <f t="shared" si="1"/>
        <v>-37.537330253000505</v>
      </c>
    </row>
    <row r="36" spans="1:6" ht="36.6" customHeight="1">
      <c r="A36" s="12">
        <v>836</v>
      </c>
      <c r="B36" s="13" t="s">
        <v>56</v>
      </c>
      <c r="C36" s="14">
        <v>6441.7</v>
      </c>
      <c r="D36" s="14">
        <v>11965.7</v>
      </c>
      <c r="E36" s="15">
        <f t="shared" si="0"/>
        <v>5524.0000000000009</v>
      </c>
      <c r="F36" s="16">
        <f t="shared" si="1"/>
        <v>85.753760653243731</v>
      </c>
    </row>
    <row r="37" spans="1:6">
      <c r="A37" s="12" t="s">
        <v>57</v>
      </c>
      <c r="B37" s="13" t="s">
        <v>58</v>
      </c>
      <c r="C37" s="14">
        <v>66388.800000000003</v>
      </c>
      <c r="D37" s="14">
        <v>42086.7</v>
      </c>
      <c r="E37" s="15">
        <f t="shared" si="0"/>
        <v>-24302.100000000006</v>
      </c>
      <c r="F37" s="16">
        <f t="shared" si="1"/>
        <v>-36.605722652013597</v>
      </c>
    </row>
    <row r="38" spans="1:6" ht="36">
      <c r="A38" s="12" t="s">
        <v>59</v>
      </c>
      <c r="B38" s="13" t="s">
        <v>60</v>
      </c>
      <c r="C38" s="14">
        <v>35291.5</v>
      </c>
      <c r="D38" s="14">
        <v>21044.2</v>
      </c>
      <c r="E38" s="15">
        <f t="shared" si="0"/>
        <v>-14247.3</v>
      </c>
      <c r="F38" s="16">
        <f t="shared" si="1"/>
        <v>-40.370344133856598</v>
      </c>
    </row>
    <row r="39" spans="1:6">
      <c r="A39" s="12">
        <v>841</v>
      </c>
      <c r="B39" s="13" t="s">
        <v>61</v>
      </c>
      <c r="C39" s="14">
        <v>35521.300000000003</v>
      </c>
      <c r="D39" s="14">
        <v>20280</v>
      </c>
      <c r="E39" s="15">
        <f t="shared" si="0"/>
        <v>-15241.300000000003</v>
      </c>
      <c r="F39" s="16">
        <f t="shared" si="1"/>
        <v>-42.907494939655926</v>
      </c>
    </row>
    <row r="40" spans="1:6" ht="36">
      <c r="A40" s="12">
        <v>843</v>
      </c>
      <c r="B40" s="19" t="s">
        <v>62</v>
      </c>
      <c r="C40" s="14">
        <v>14211.1</v>
      </c>
      <c r="D40" s="14">
        <v>9083.9</v>
      </c>
      <c r="E40" s="15">
        <f t="shared" si="0"/>
        <v>-5127.2000000000007</v>
      </c>
      <c r="F40" s="16">
        <f t="shared" si="1"/>
        <v>-36.07883978017184</v>
      </c>
    </row>
    <row r="41" spans="1:6">
      <c r="A41" s="12">
        <v>844</v>
      </c>
      <c r="B41" s="19" t="s">
        <v>63</v>
      </c>
      <c r="C41" s="14">
        <v>188233.2</v>
      </c>
      <c r="D41" s="14">
        <v>206135.8</v>
      </c>
      <c r="E41" s="15">
        <f>D41-C41</f>
        <v>17902.599999999977</v>
      </c>
      <c r="F41" s="16">
        <f>E41/C41*100</f>
        <v>9.5108620583403862</v>
      </c>
    </row>
    <row r="42" spans="1:6" ht="39.6" customHeight="1">
      <c r="A42" s="12">
        <v>845</v>
      </c>
      <c r="B42" s="19" t="s">
        <v>64</v>
      </c>
      <c r="C42" s="14">
        <v>31898.2</v>
      </c>
      <c r="D42" s="14">
        <v>25401.8</v>
      </c>
      <c r="E42" s="15">
        <f t="shared" si="0"/>
        <v>-6496.4000000000015</v>
      </c>
      <c r="F42" s="16">
        <f t="shared" si="1"/>
        <v>-20.366039463041805</v>
      </c>
    </row>
    <row r="43" spans="1:6" ht="28.8" customHeight="1">
      <c r="A43" s="12" t="s">
        <v>65</v>
      </c>
      <c r="B43" s="13" t="s">
        <v>66</v>
      </c>
      <c r="C43" s="14">
        <v>22206</v>
      </c>
      <c r="D43" s="14"/>
      <c r="E43" s="15">
        <f t="shared" si="0"/>
        <v>-22206</v>
      </c>
      <c r="F43" s="16">
        <f t="shared" si="1"/>
        <v>-100</v>
      </c>
    </row>
    <row r="44" spans="1:6" ht="36">
      <c r="A44" s="12">
        <v>848</v>
      </c>
      <c r="B44" s="19" t="s">
        <v>67</v>
      </c>
      <c r="C44" s="14">
        <v>72008.5</v>
      </c>
      <c r="D44" s="14">
        <v>44885.5</v>
      </c>
      <c r="E44" s="15">
        <f t="shared" si="0"/>
        <v>-27123</v>
      </c>
      <c r="F44" s="16">
        <f t="shared" si="1"/>
        <v>-37.666386607136658</v>
      </c>
    </row>
    <row r="45" spans="1:6">
      <c r="A45" s="12">
        <v>849</v>
      </c>
      <c r="B45" s="19" t="s">
        <v>68</v>
      </c>
      <c r="C45" s="14">
        <v>22531.9</v>
      </c>
      <c r="D45" s="14">
        <v>10523.4</v>
      </c>
      <c r="E45" s="15">
        <f t="shared" si="0"/>
        <v>-12008.500000000002</v>
      </c>
      <c r="F45" s="16">
        <f t="shared" si="1"/>
        <v>-53.295549864858273</v>
      </c>
    </row>
    <row r="46" spans="1:6" ht="17.399999999999999">
      <c r="A46" s="20"/>
      <c r="B46" s="21" t="s">
        <v>69</v>
      </c>
      <c r="C46" s="22">
        <f>SUM(C7:C45)</f>
        <v>7356539.7999999989</v>
      </c>
      <c r="D46" s="22">
        <f>SUM(D7:D45)</f>
        <v>6152521.5000000009</v>
      </c>
      <c r="E46" s="23">
        <f>SUM(E7:E45)</f>
        <v>-1204018.2999999998</v>
      </c>
      <c r="F46" s="24">
        <f>E46/C46*100</f>
        <v>-16.36663883745997</v>
      </c>
    </row>
    <row r="49" spans="1:6">
      <c r="A49" s="25" t="s">
        <v>70</v>
      </c>
      <c r="B49" s="26"/>
      <c r="C49" s="27"/>
      <c r="D49" s="27"/>
      <c r="E49" s="28"/>
      <c r="F49" s="25"/>
    </row>
    <row r="50" spans="1:6">
      <c r="A50" s="25" t="s">
        <v>71</v>
      </c>
      <c r="B50" s="26"/>
      <c r="C50" s="27"/>
      <c r="D50" s="27"/>
      <c r="E50" s="28"/>
      <c r="F50" s="25"/>
    </row>
    <row r="51" spans="1:6">
      <c r="A51" s="25" t="s">
        <v>72</v>
      </c>
      <c r="B51" s="26"/>
      <c r="C51" s="27"/>
      <c r="D51" s="27"/>
      <c r="E51" s="28"/>
      <c r="F51" s="25"/>
    </row>
    <row r="52" spans="1:6">
      <c r="A52" s="25" t="s">
        <v>73</v>
      </c>
      <c r="B52" s="26"/>
      <c r="C52" s="27"/>
      <c r="D52" s="27"/>
      <c r="E52" s="28" t="s">
        <v>74</v>
      </c>
      <c r="F52" s="25"/>
    </row>
  </sheetData>
  <mergeCells count="1">
    <mergeCell ref="A3:F3"/>
  </mergeCells>
  <conditionalFormatting sqref="E46 E37 E12:E31">
    <cfRule type="iconSet" priority="39">
      <iconSet iconSet="3Arrows">
        <cfvo type="percent" val="0"/>
        <cfvo type="percent" val="0"/>
        <cfvo type="percent" val="0" gte="0"/>
      </iconSet>
    </cfRule>
    <cfRule type="iconSet" priority="40">
      <iconSet iconSet="3Arrows">
        <cfvo type="percent" val="0"/>
        <cfvo type="percent" val="0"/>
        <cfvo type="percent" val="0"/>
      </iconSet>
    </cfRule>
  </conditionalFormatting>
  <conditionalFormatting sqref="E46">
    <cfRule type="iconSet" priority="37">
      <iconSet iconSet="3Arrows">
        <cfvo type="percent" val="0"/>
        <cfvo type="num" val="0"/>
        <cfvo type="num" val="0" gte="0"/>
      </iconSet>
    </cfRule>
    <cfRule type="iconSet" priority="38">
      <iconSet>
        <cfvo type="percent" val="0"/>
        <cfvo type="num" val="0"/>
        <cfvo type="num" val="0" gte="0"/>
      </iconSet>
    </cfRule>
  </conditionalFormatting>
  <conditionalFormatting sqref="E37 E29:E31">
    <cfRule type="iconSet" priority="35">
      <iconSet iconSet="3Arrows">
        <cfvo type="percent" val="0"/>
        <cfvo type="num" val="0"/>
        <cfvo type="num" val="0" gte="0"/>
      </iconSet>
    </cfRule>
    <cfRule type="iconSet" priority="36">
      <iconSet>
        <cfvo type="percent" val="0"/>
        <cfvo type="num" val="0"/>
        <cfvo type="num" val="0" gte="0"/>
      </iconSet>
    </cfRule>
  </conditionalFormatting>
  <conditionalFormatting sqref="E24">
    <cfRule type="iconSet" priority="33">
      <iconSet iconSet="3Arrows">
        <cfvo type="percent" val="0"/>
        <cfvo type="percent" val="0"/>
        <cfvo type="percent" val="0" gte="0"/>
      </iconSet>
    </cfRule>
    <cfRule type="iconSet" priority="34">
      <iconSet iconSet="3Arrows">
        <cfvo type="percent" val="0"/>
        <cfvo type="percent" val="0"/>
        <cfvo type="percent" val="0"/>
      </iconSet>
    </cfRule>
  </conditionalFormatting>
  <conditionalFormatting sqref="E24">
    <cfRule type="iconSet" priority="31">
      <iconSet iconSet="3Arrows">
        <cfvo type="percent" val="0"/>
        <cfvo type="num" val="0"/>
        <cfvo type="num" val="0" gte="0"/>
      </iconSet>
    </cfRule>
    <cfRule type="iconSet" priority="32">
      <iconSet>
        <cfvo type="percent" val="0"/>
        <cfvo type="num" val="0"/>
        <cfvo type="num" val="0" gte="0"/>
      </iconSet>
    </cfRule>
  </conditionalFormatting>
  <conditionalFormatting sqref="E32">
    <cfRule type="iconSet" priority="29">
      <iconSet iconSet="3Arrows">
        <cfvo type="percent" val="0"/>
        <cfvo type="percent" val="0"/>
        <cfvo type="percent" val="0" gte="0"/>
      </iconSet>
    </cfRule>
    <cfRule type="iconSet" priority="30">
      <iconSet iconSet="3Arrows">
        <cfvo type="percent" val="0"/>
        <cfvo type="percent" val="0"/>
        <cfvo type="percent" val="0"/>
      </iconSet>
    </cfRule>
  </conditionalFormatting>
  <conditionalFormatting sqref="E32">
    <cfRule type="iconSet" priority="27">
      <iconSet iconSet="3Arrows">
        <cfvo type="percent" val="0"/>
        <cfvo type="num" val="0"/>
        <cfvo type="num" val="0" gte="0"/>
      </iconSet>
    </cfRule>
    <cfRule type="iconSet" priority="28">
      <iconSet>
        <cfvo type="percent" val="0"/>
        <cfvo type="num" val="0"/>
        <cfvo type="num" val="0" gte="0"/>
      </iconSet>
    </cfRule>
  </conditionalFormatting>
  <conditionalFormatting sqref="E24:E29 E31:E36 E8:E11 E13:E21 E38:E46">
    <cfRule type="iconSet" priority="25">
      <iconSet iconSet="3Arrows">
        <cfvo type="percent" val="0"/>
        <cfvo type="percent" val="0"/>
        <cfvo type="percent" val="0" gte="0"/>
      </iconSet>
    </cfRule>
    <cfRule type="iconSet" priority="26">
      <iconSet iconSet="3Arrows">
        <cfvo type="percent" val="0"/>
        <cfvo type="percent" val="0"/>
        <cfvo type="percent" val="0"/>
      </iconSet>
    </cfRule>
  </conditionalFormatting>
  <conditionalFormatting sqref="E24:E29 E31:E36 E8:E11 E13:E21 E38:E46">
    <cfRule type="iconSet" priority="23">
      <iconSet iconSet="3Arrows">
        <cfvo type="percent" val="0"/>
        <cfvo type="num" val="0"/>
        <cfvo type="num" val="0" gte="0"/>
      </iconSet>
    </cfRule>
    <cfRule type="iconSet" priority="24">
      <iconSet>
        <cfvo type="percent" val="0"/>
        <cfvo type="num" val="0"/>
        <cfvo type="num" val="0" gte="0"/>
      </iconSet>
    </cfRule>
  </conditionalFormatting>
  <conditionalFormatting sqref="E7">
    <cfRule type="iconSet" priority="21">
      <iconSet iconSet="3Arrows">
        <cfvo type="percent" val="0"/>
        <cfvo type="percent" val="0"/>
        <cfvo type="percent" val="0" gte="0"/>
      </iconSet>
    </cfRule>
    <cfRule type="iconSet" priority="22">
      <iconSet iconSet="3Arrows">
        <cfvo type="percent" val="0"/>
        <cfvo type="percent" val="0"/>
        <cfvo type="percent" val="0"/>
      </iconSet>
    </cfRule>
  </conditionalFormatting>
  <conditionalFormatting sqref="E7">
    <cfRule type="iconSet" priority="19">
      <iconSet iconSet="3Arrows">
        <cfvo type="percent" val="0"/>
        <cfvo type="num" val="0"/>
        <cfvo type="num" val="0" gte="0"/>
      </iconSet>
    </cfRule>
    <cfRule type="iconSet" priority="20">
      <iconSet>
        <cfvo type="percent" val="0"/>
        <cfvo type="num" val="0"/>
        <cfvo type="num" val="0" gte="0"/>
      </iconSet>
    </cfRule>
  </conditionalFormatting>
  <conditionalFormatting sqref="E12:E30">
    <cfRule type="iconSet" priority="17">
      <iconSet iconSet="3Arrows">
        <cfvo type="percent" val="0"/>
        <cfvo type="num" val="0"/>
        <cfvo type="num" val="0" gte="0"/>
      </iconSet>
    </cfRule>
    <cfRule type="iconSet" priority="18">
      <iconSet>
        <cfvo type="percent" val="0"/>
        <cfvo type="num" val="0"/>
        <cfvo type="num" val="0" gte="0"/>
      </iconSet>
    </cfRule>
  </conditionalFormatting>
  <conditionalFormatting sqref="E7:E11">
    <cfRule type="iconSet" priority="15">
      <iconSet iconSet="3Arrows">
        <cfvo type="percent" val="0"/>
        <cfvo type="percent" val="0"/>
        <cfvo type="percent" val="0" gte="0"/>
      </iconSet>
    </cfRule>
    <cfRule type="iconSet" priority="16">
      <iconSet iconSet="3Arrows">
        <cfvo type="percent" val="0"/>
        <cfvo type="percent" val="0"/>
        <cfvo type="percent" val="0"/>
      </iconSet>
    </cfRule>
  </conditionalFormatting>
  <conditionalFormatting sqref="E7:E11">
    <cfRule type="iconSet" priority="13">
      <iconSet iconSet="3Arrows">
        <cfvo type="percent" val="0"/>
        <cfvo type="num" val="0"/>
        <cfvo type="num" val="0" gte="0"/>
      </iconSet>
    </cfRule>
    <cfRule type="iconSet" priority="14">
      <iconSet>
        <cfvo type="percent" val="0"/>
        <cfvo type="num" val="0"/>
        <cfvo type="num" val="0" gte="0"/>
      </iconSet>
    </cfRule>
  </conditionalFormatting>
  <conditionalFormatting sqref="E12:E31 E33:E45">
    <cfRule type="iconSet" priority="11">
      <iconSet iconSet="3Arrows">
        <cfvo type="percent" val="0"/>
        <cfvo type="percent" val="0"/>
        <cfvo type="percent" val="0" gte="0"/>
      </iconSet>
    </cfRule>
    <cfRule type="iconSet" priority="12">
      <iconSet iconSet="3Arrows">
        <cfvo type="percent" val="0"/>
        <cfvo type="percent" val="0"/>
        <cfvo type="percent" val="0"/>
      </iconSet>
    </cfRule>
  </conditionalFormatting>
  <conditionalFormatting sqref="E12:E31 E33:E45">
    <cfRule type="iconSet" priority="9">
      <iconSet iconSet="3Arrows">
        <cfvo type="percent" val="0"/>
        <cfvo type="num" val="0"/>
        <cfvo type="num" val="0" gte="0"/>
      </iconSet>
    </cfRule>
    <cfRule type="iconSet" priority="10">
      <iconSet>
        <cfvo type="percent" val="0"/>
        <cfvo type="num" val="0"/>
        <cfvo type="num" val="0" gte="0"/>
      </iconSet>
    </cfRule>
  </conditionalFormatting>
  <conditionalFormatting sqref="E10:E29 E31:E46">
    <cfRule type="iconSet" priority="7">
      <iconSet iconSet="3Arrows">
        <cfvo type="percent" val="0"/>
        <cfvo type="percent" val="0"/>
        <cfvo type="percent" val="0" gte="0"/>
      </iconSet>
    </cfRule>
    <cfRule type="iconSet" priority="8">
      <iconSet iconSet="3Arrows">
        <cfvo type="percent" val="0"/>
        <cfvo type="percent" val="0"/>
        <cfvo type="percent" val="0"/>
      </iconSet>
    </cfRule>
  </conditionalFormatting>
  <conditionalFormatting sqref="E10:E29 E31:E46">
    <cfRule type="iconSet" priority="5">
      <iconSet iconSet="3Arrows">
        <cfvo type="percent" val="0"/>
        <cfvo type="num" val="0"/>
        <cfvo type="num" val="0" gte="0"/>
      </iconSet>
    </cfRule>
    <cfRule type="iconSet" priority="6">
      <iconSet>
        <cfvo type="percent" val="0"/>
        <cfvo type="num" val="0"/>
        <cfvo type="num" val="0" gte="0"/>
      </iconSet>
    </cfRule>
  </conditionalFormatting>
  <conditionalFormatting sqref="E8:E29 E31:E46">
    <cfRule type="iconSet" priority="3">
      <iconSet iconSet="3Arrows">
        <cfvo type="percent" val="0"/>
        <cfvo type="percent" val="0"/>
        <cfvo type="percent" val="0" gte="0"/>
      </iconSet>
    </cfRule>
    <cfRule type="iconSet" priority="4">
      <iconSet iconSet="3Arrows">
        <cfvo type="percent" val="0"/>
        <cfvo type="percent" val="0"/>
        <cfvo type="percent" val="0"/>
      </iconSet>
    </cfRule>
  </conditionalFormatting>
  <conditionalFormatting sqref="E8:E29 E31:E46">
    <cfRule type="iconSet" priority="1">
      <iconSet iconSet="3Arrows">
        <cfvo type="percent" val="0"/>
        <cfvo type="num" val="0"/>
        <cfvo type="num" val="0" gte="0"/>
      </iconSet>
    </cfRule>
    <cfRule type="iconSet" priority="2">
      <iconSet>
        <cfvo type="percent" val="0"/>
        <cfvo type="num" val="0"/>
        <cfvo type="num" val="0" gte="0"/>
      </iconSet>
    </cfRule>
  </conditionalFormatting>
  <pageMargins left="0.70866141732283472" right="0.16" top="0.26" bottom="0.33" header="0.16" footer="0.2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workbookViewId="0">
      <pane ySplit="5" topLeftCell="A6" activePane="bottomLeft" state="frozen"/>
      <selection pane="bottomLeft" activeCell="I5" sqref="I5"/>
    </sheetView>
  </sheetViews>
  <sheetFormatPr defaultColWidth="9.109375" defaultRowHeight="15.6"/>
  <cols>
    <col min="1" max="1" width="21.6640625" style="30" customWidth="1"/>
    <col min="2" max="2" width="43.44140625" style="30" customWidth="1"/>
    <col min="3" max="4" width="13.33203125" style="31" customWidth="1"/>
    <col min="5" max="5" width="11.88671875" style="31" customWidth="1"/>
    <col min="6" max="6" width="11.6640625" style="41" customWidth="1"/>
    <col min="7" max="16384" width="9.109375" style="30"/>
  </cols>
  <sheetData>
    <row r="1" spans="1:6" ht="16.2">
      <c r="E1" s="42" t="s">
        <v>99</v>
      </c>
      <c r="F1" s="42"/>
    </row>
    <row r="2" spans="1:6" ht="53.4" customHeight="1">
      <c r="A2" s="58" t="s">
        <v>155</v>
      </c>
      <c r="B2" s="58"/>
      <c r="C2" s="58"/>
      <c r="D2" s="58"/>
      <c r="E2" s="58"/>
      <c r="F2" s="58"/>
    </row>
    <row r="3" spans="1:6" ht="10.199999999999999" customHeight="1">
      <c r="E3" s="30"/>
      <c r="F3" s="30"/>
    </row>
    <row r="4" spans="1:6" ht="65.25" customHeight="1">
      <c r="A4" s="43" t="s">
        <v>76</v>
      </c>
      <c r="B4" s="43" t="s">
        <v>77</v>
      </c>
      <c r="C4" s="44" t="s">
        <v>78</v>
      </c>
      <c r="D4" s="44" t="s">
        <v>79</v>
      </c>
      <c r="E4" s="45" t="s">
        <v>80</v>
      </c>
      <c r="F4" s="46" t="s">
        <v>81</v>
      </c>
    </row>
    <row r="5" spans="1:6" ht="18" customHeight="1">
      <c r="A5" s="43"/>
      <c r="B5" s="43"/>
      <c r="C5" s="44"/>
      <c r="D5" s="44"/>
      <c r="E5" s="47" t="s">
        <v>82</v>
      </c>
      <c r="F5" s="46" t="s">
        <v>83</v>
      </c>
    </row>
    <row r="6" spans="1:6" ht="47.25" customHeight="1">
      <c r="A6" s="52" t="s">
        <v>44</v>
      </c>
      <c r="B6" s="34" t="s">
        <v>84</v>
      </c>
      <c r="C6" s="48">
        <v>1156101</v>
      </c>
      <c r="D6" s="48">
        <v>614540</v>
      </c>
      <c r="E6" s="48">
        <f>C6-D6</f>
        <v>541561</v>
      </c>
      <c r="F6" s="32">
        <f>D6/C6*100</f>
        <v>53.156255379071546</v>
      </c>
    </row>
    <row r="7" spans="1:6" ht="66.75" customHeight="1">
      <c r="A7" s="52" t="s">
        <v>85</v>
      </c>
      <c r="B7" s="35" t="s">
        <v>86</v>
      </c>
      <c r="C7" s="49">
        <v>77511.899999999994</v>
      </c>
      <c r="D7" s="49">
        <v>77511.899999999994</v>
      </c>
      <c r="E7" s="49">
        <f t="shared" ref="E7:E17" si="0">C7-D7</f>
        <v>0</v>
      </c>
      <c r="F7" s="32">
        <f t="shared" ref="F7:F17" si="1">D7/C7*100</f>
        <v>100</v>
      </c>
    </row>
    <row r="8" spans="1:6" ht="51" customHeight="1">
      <c r="A8" s="52" t="s">
        <v>19</v>
      </c>
      <c r="B8" s="34" t="s">
        <v>87</v>
      </c>
      <c r="C8" s="49">
        <v>10575342.699999999</v>
      </c>
      <c r="D8" s="49">
        <v>10575342.699999999</v>
      </c>
      <c r="E8" s="49">
        <f t="shared" si="0"/>
        <v>0</v>
      </c>
      <c r="F8" s="32">
        <f t="shared" si="1"/>
        <v>100</v>
      </c>
    </row>
    <row r="9" spans="1:6" ht="79.5" customHeight="1">
      <c r="A9" s="53" t="s">
        <v>23</v>
      </c>
      <c r="B9" s="36" t="s">
        <v>88</v>
      </c>
      <c r="C9" s="49">
        <v>11285702.199999999</v>
      </c>
      <c r="D9" s="49">
        <v>11285702.199999999</v>
      </c>
      <c r="E9" s="49">
        <v>0</v>
      </c>
      <c r="F9" s="32">
        <f t="shared" si="1"/>
        <v>100</v>
      </c>
    </row>
    <row r="10" spans="1:6" ht="83.25" customHeight="1">
      <c r="A10" s="53"/>
      <c r="B10" s="36" t="s">
        <v>89</v>
      </c>
      <c r="C10" s="49">
        <v>3235134.6</v>
      </c>
      <c r="D10" s="49">
        <v>2735134.6</v>
      </c>
      <c r="E10" s="49">
        <v>500000</v>
      </c>
      <c r="F10" s="32">
        <f t="shared" si="1"/>
        <v>84.544692514493832</v>
      </c>
    </row>
    <row r="11" spans="1:6" ht="81.75" customHeight="1">
      <c r="A11" s="53"/>
      <c r="B11" s="36" t="s">
        <v>90</v>
      </c>
      <c r="C11" s="49">
        <v>918663.5</v>
      </c>
      <c r="D11" s="49">
        <v>77090.8</v>
      </c>
      <c r="E11" s="49">
        <v>841572.7</v>
      </c>
      <c r="F11" s="32">
        <f t="shared" si="1"/>
        <v>8.3916254428308079</v>
      </c>
    </row>
    <row r="12" spans="1:6" ht="78">
      <c r="A12" s="53"/>
      <c r="B12" s="36" t="s">
        <v>91</v>
      </c>
      <c r="C12" s="49">
        <v>356272.8</v>
      </c>
      <c r="D12" s="49">
        <v>133903.79999999999</v>
      </c>
      <c r="E12" s="49">
        <f t="shared" si="0"/>
        <v>222369</v>
      </c>
      <c r="F12" s="32">
        <f t="shared" si="1"/>
        <v>37.584626162872944</v>
      </c>
    </row>
    <row r="13" spans="1:6" ht="140.4">
      <c r="A13" s="53"/>
      <c r="B13" s="33" t="s">
        <v>92</v>
      </c>
      <c r="C13" s="50">
        <v>140279.5</v>
      </c>
      <c r="D13" s="50">
        <v>87475.1</v>
      </c>
      <c r="E13" s="49">
        <f t="shared" si="0"/>
        <v>52804.399999999994</v>
      </c>
      <c r="F13" s="32">
        <f t="shared" si="1"/>
        <v>62.357721548765142</v>
      </c>
    </row>
    <row r="14" spans="1:6" ht="81.75" customHeight="1">
      <c r="A14" s="53"/>
      <c r="B14" s="33" t="s">
        <v>93</v>
      </c>
      <c r="C14" s="50">
        <v>235994.4</v>
      </c>
      <c r="D14" s="50">
        <v>74572.199999999983</v>
      </c>
      <c r="E14" s="49">
        <f t="shared" si="0"/>
        <v>161422.20000000001</v>
      </c>
      <c r="F14" s="32">
        <f t="shared" si="1"/>
        <v>31.599139640601635</v>
      </c>
    </row>
    <row r="15" spans="1:6" ht="33" customHeight="1">
      <c r="A15" s="53"/>
      <c r="B15" s="33" t="s">
        <v>94</v>
      </c>
      <c r="C15" s="50">
        <v>721406.6</v>
      </c>
      <c r="D15" s="50">
        <v>330282.69999999995</v>
      </c>
      <c r="E15" s="49">
        <f t="shared" si="0"/>
        <v>391123.9</v>
      </c>
      <c r="F15" s="32">
        <f t="shared" si="1"/>
        <v>45.783154742415718</v>
      </c>
    </row>
    <row r="16" spans="1:6" ht="51" customHeight="1">
      <c r="A16" s="53"/>
      <c r="B16" s="33" t="s">
        <v>95</v>
      </c>
      <c r="C16" s="50">
        <v>314074.90000000002</v>
      </c>
      <c r="D16" s="50">
        <v>133729.29999999999</v>
      </c>
      <c r="E16" s="49">
        <f t="shared" si="0"/>
        <v>180345.60000000003</v>
      </c>
      <c r="F16" s="32">
        <f t="shared" si="1"/>
        <v>42.578792510958365</v>
      </c>
    </row>
    <row r="17" spans="1:6">
      <c r="A17" s="37" t="s">
        <v>96</v>
      </c>
      <c r="B17" s="37"/>
      <c r="C17" s="51">
        <f>SUM(C6:C16)</f>
        <v>29016484.099999998</v>
      </c>
      <c r="D17" s="51">
        <f>SUM(D6:D16)</f>
        <v>26125285.300000001</v>
      </c>
      <c r="E17" s="51">
        <f t="shared" si="0"/>
        <v>2891198.799999997</v>
      </c>
      <c r="F17" s="38">
        <f t="shared" si="1"/>
        <v>90.036012667709812</v>
      </c>
    </row>
    <row r="18" spans="1:6" s="40" customFormat="1" ht="31.5" customHeight="1">
      <c r="A18" s="39" t="s">
        <v>97</v>
      </c>
      <c r="B18" s="39"/>
      <c r="C18" s="39"/>
      <c r="D18" s="39"/>
      <c r="E18" s="39"/>
      <c r="F18" s="39"/>
    </row>
    <row r="19" spans="1:6" ht="15.75" customHeight="1">
      <c r="A19" s="54" t="s">
        <v>100</v>
      </c>
      <c r="B19" s="54"/>
      <c r="C19" s="54"/>
      <c r="D19" s="55"/>
      <c r="E19" s="30"/>
      <c r="F19" s="30"/>
    </row>
    <row r="20" spans="1:6" ht="18">
      <c r="A20" s="57" t="s">
        <v>72</v>
      </c>
      <c r="B20" s="26"/>
    </row>
    <row r="21" spans="1:6" ht="18">
      <c r="A21" s="57" t="s">
        <v>73</v>
      </c>
      <c r="B21" s="26"/>
      <c r="E21" s="56" t="s">
        <v>98</v>
      </c>
      <c r="F21" s="56"/>
    </row>
  </sheetData>
  <mergeCells count="11">
    <mergeCell ref="A17:B17"/>
    <mergeCell ref="A18:F18"/>
    <mergeCell ref="A19:C19"/>
    <mergeCell ref="E21:F21"/>
    <mergeCell ref="A2:F2"/>
    <mergeCell ref="E1:F1"/>
    <mergeCell ref="A4:A5"/>
    <mergeCell ref="B4:B5"/>
    <mergeCell ref="C4:C5"/>
    <mergeCell ref="D4:D5"/>
    <mergeCell ref="A9:A16"/>
  </mergeCells>
  <pageMargins left="0.74803149606299213" right="0.23622047244094491" top="0.23622047244094491" bottom="0.23622047244094491" header="0.19685039370078741" footer="0.19685039370078741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2"/>
  <sheetViews>
    <sheetView topLeftCell="C2" zoomScale="90" zoomScaleNormal="90" workbookViewId="0">
      <pane ySplit="8" topLeftCell="A32" activePane="bottomLeft" state="frozen"/>
      <selection activeCell="A2" sqref="A2"/>
      <selection pane="bottomLeft" activeCell="R46" sqref="R46"/>
    </sheetView>
  </sheetViews>
  <sheetFormatPr defaultColWidth="9.109375" defaultRowHeight="15"/>
  <cols>
    <col min="1" max="1" width="3.88671875" style="61" customWidth="1"/>
    <col min="2" max="2" width="73.109375" style="61" customWidth="1"/>
    <col min="3" max="3" width="12.33203125" style="61" customWidth="1"/>
    <col min="4" max="4" width="13.44140625" style="61" customWidth="1"/>
    <col min="5" max="5" width="10.44140625" style="61" customWidth="1"/>
    <col min="6" max="8" width="11.6640625" style="61" customWidth="1"/>
    <col min="9" max="9" width="11" style="61" customWidth="1"/>
    <col min="10" max="10" width="15" style="61" customWidth="1"/>
    <col min="11" max="11" width="10.44140625" style="61" customWidth="1"/>
    <col min="12" max="12" width="14.109375" style="61" customWidth="1"/>
    <col min="13" max="13" width="10.5546875" style="61" customWidth="1"/>
    <col min="14" max="14" width="15.44140625" style="61" customWidth="1"/>
    <col min="15" max="256" width="9.109375" style="61"/>
    <col min="257" max="257" width="3.88671875" style="61" customWidth="1"/>
    <col min="258" max="258" width="60.6640625" style="61" customWidth="1"/>
    <col min="259" max="259" width="12.33203125" style="61" customWidth="1"/>
    <col min="260" max="260" width="13.44140625" style="61" customWidth="1"/>
    <col min="261" max="261" width="10.44140625" style="61" customWidth="1"/>
    <col min="262" max="264" width="11.6640625" style="61" customWidth="1"/>
    <col min="265" max="265" width="11" style="61" customWidth="1"/>
    <col min="266" max="266" width="15" style="61" customWidth="1"/>
    <col min="267" max="267" width="10.44140625" style="61" customWidth="1"/>
    <col min="268" max="268" width="14.109375" style="61" customWidth="1"/>
    <col min="269" max="269" width="10.5546875" style="61" customWidth="1"/>
    <col min="270" max="270" width="14.44140625" style="61" customWidth="1"/>
    <col min="271" max="512" width="9.109375" style="61"/>
    <col min="513" max="513" width="3.88671875" style="61" customWidth="1"/>
    <col min="514" max="514" width="60.6640625" style="61" customWidth="1"/>
    <col min="515" max="515" width="12.33203125" style="61" customWidth="1"/>
    <col min="516" max="516" width="13.44140625" style="61" customWidth="1"/>
    <col min="517" max="517" width="10.44140625" style="61" customWidth="1"/>
    <col min="518" max="520" width="11.6640625" style="61" customWidth="1"/>
    <col min="521" max="521" width="11" style="61" customWidth="1"/>
    <col min="522" max="522" width="15" style="61" customWidth="1"/>
    <col min="523" max="523" width="10.44140625" style="61" customWidth="1"/>
    <col min="524" max="524" width="14.109375" style="61" customWidth="1"/>
    <col min="525" max="525" width="10.5546875" style="61" customWidth="1"/>
    <col min="526" max="526" width="14.44140625" style="61" customWidth="1"/>
    <col min="527" max="768" width="9.109375" style="61"/>
    <col min="769" max="769" width="3.88671875" style="61" customWidth="1"/>
    <col min="770" max="770" width="60.6640625" style="61" customWidth="1"/>
    <col min="771" max="771" width="12.33203125" style="61" customWidth="1"/>
    <col min="772" max="772" width="13.44140625" style="61" customWidth="1"/>
    <col min="773" max="773" width="10.44140625" style="61" customWidth="1"/>
    <col min="774" max="776" width="11.6640625" style="61" customWidth="1"/>
    <col min="777" max="777" width="11" style="61" customWidth="1"/>
    <col min="778" max="778" width="15" style="61" customWidth="1"/>
    <col min="779" max="779" width="10.44140625" style="61" customWidth="1"/>
    <col min="780" max="780" width="14.109375" style="61" customWidth="1"/>
    <col min="781" max="781" width="10.5546875" style="61" customWidth="1"/>
    <col min="782" max="782" width="14.44140625" style="61" customWidth="1"/>
    <col min="783" max="1024" width="9.109375" style="61"/>
    <col min="1025" max="1025" width="3.88671875" style="61" customWidth="1"/>
    <col min="1026" max="1026" width="60.6640625" style="61" customWidth="1"/>
    <col min="1027" max="1027" width="12.33203125" style="61" customWidth="1"/>
    <col min="1028" max="1028" width="13.44140625" style="61" customWidth="1"/>
    <col min="1029" max="1029" width="10.44140625" style="61" customWidth="1"/>
    <col min="1030" max="1032" width="11.6640625" style="61" customWidth="1"/>
    <col min="1033" max="1033" width="11" style="61" customWidth="1"/>
    <col min="1034" max="1034" width="15" style="61" customWidth="1"/>
    <col min="1035" max="1035" width="10.44140625" style="61" customWidth="1"/>
    <col min="1036" max="1036" width="14.109375" style="61" customWidth="1"/>
    <col min="1037" max="1037" width="10.5546875" style="61" customWidth="1"/>
    <col min="1038" max="1038" width="14.44140625" style="61" customWidth="1"/>
    <col min="1039" max="1280" width="9.109375" style="61"/>
    <col min="1281" max="1281" width="3.88671875" style="61" customWidth="1"/>
    <col min="1282" max="1282" width="60.6640625" style="61" customWidth="1"/>
    <col min="1283" max="1283" width="12.33203125" style="61" customWidth="1"/>
    <col min="1284" max="1284" width="13.44140625" style="61" customWidth="1"/>
    <col min="1285" max="1285" width="10.44140625" style="61" customWidth="1"/>
    <col min="1286" max="1288" width="11.6640625" style="61" customWidth="1"/>
    <col min="1289" max="1289" width="11" style="61" customWidth="1"/>
    <col min="1290" max="1290" width="15" style="61" customWidth="1"/>
    <col min="1291" max="1291" width="10.44140625" style="61" customWidth="1"/>
    <col min="1292" max="1292" width="14.109375" style="61" customWidth="1"/>
    <col min="1293" max="1293" width="10.5546875" style="61" customWidth="1"/>
    <col min="1294" max="1294" width="14.44140625" style="61" customWidth="1"/>
    <col min="1295" max="1536" width="9.109375" style="61"/>
    <col min="1537" max="1537" width="3.88671875" style="61" customWidth="1"/>
    <col min="1538" max="1538" width="60.6640625" style="61" customWidth="1"/>
    <col min="1539" max="1539" width="12.33203125" style="61" customWidth="1"/>
    <col min="1540" max="1540" width="13.44140625" style="61" customWidth="1"/>
    <col min="1541" max="1541" width="10.44140625" style="61" customWidth="1"/>
    <col min="1542" max="1544" width="11.6640625" style="61" customWidth="1"/>
    <col min="1545" max="1545" width="11" style="61" customWidth="1"/>
    <col min="1546" max="1546" width="15" style="61" customWidth="1"/>
    <col min="1547" max="1547" width="10.44140625" style="61" customWidth="1"/>
    <col min="1548" max="1548" width="14.109375" style="61" customWidth="1"/>
    <col min="1549" max="1549" width="10.5546875" style="61" customWidth="1"/>
    <col min="1550" max="1550" width="14.44140625" style="61" customWidth="1"/>
    <col min="1551" max="1792" width="9.109375" style="61"/>
    <col min="1793" max="1793" width="3.88671875" style="61" customWidth="1"/>
    <col min="1794" max="1794" width="60.6640625" style="61" customWidth="1"/>
    <col min="1795" max="1795" width="12.33203125" style="61" customWidth="1"/>
    <col min="1796" max="1796" width="13.44140625" style="61" customWidth="1"/>
    <col min="1797" max="1797" width="10.44140625" style="61" customWidth="1"/>
    <col min="1798" max="1800" width="11.6640625" style="61" customWidth="1"/>
    <col min="1801" max="1801" width="11" style="61" customWidth="1"/>
    <col min="1802" max="1802" width="15" style="61" customWidth="1"/>
    <col min="1803" max="1803" width="10.44140625" style="61" customWidth="1"/>
    <col min="1804" max="1804" width="14.109375" style="61" customWidth="1"/>
    <col min="1805" max="1805" width="10.5546875" style="61" customWidth="1"/>
    <col min="1806" max="1806" width="14.44140625" style="61" customWidth="1"/>
    <col min="1807" max="2048" width="9.109375" style="61"/>
    <col min="2049" max="2049" width="3.88671875" style="61" customWidth="1"/>
    <col min="2050" max="2050" width="60.6640625" style="61" customWidth="1"/>
    <col min="2051" max="2051" width="12.33203125" style="61" customWidth="1"/>
    <col min="2052" max="2052" width="13.44140625" style="61" customWidth="1"/>
    <col min="2053" max="2053" width="10.44140625" style="61" customWidth="1"/>
    <col min="2054" max="2056" width="11.6640625" style="61" customWidth="1"/>
    <col min="2057" max="2057" width="11" style="61" customWidth="1"/>
    <col min="2058" max="2058" width="15" style="61" customWidth="1"/>
    <col min="2059" max="2059" width="10.44140625" style="61" customWidth="1"/>
    <col min="2060" max="2060" width="14.109375" style="61" customWidth="1"/>
    <col min="2061" max="2061" width="10.5546875" style="61" customWidth="1"/>
    <col min="2062" max="2062" width="14.44140625" style="61" customWidth="1"/>
    <col min="2063" max="2304" width="9.109375" style="61"/>
    <col min="2305" max="2305" width="3.88671875" style="61" customWidth="1"/>
    <col min="2306" max="2306" width="60.6640625" style="61" customWidth="1"/>
    <col min="2307" max="2307" width="12.33203125" style="61" customWidth="1"/>
    <col min="2308" max="2308" width="13.44140625" style="61" customWidth="1"/>
    <col min="2309" max="2309" width="10.44140625" style="61" customWidth="1"/>
    <col min="2310" max="2312" width="11.6640625" style="61" customWidth="1"/>
    <col min="2313" max="2313" width="11" style="61" customWidth="1"/>
    <col min="2314" max="2314" width="15" style="61" customWidth="1"/>
    <col min="2315" max="2315" width="10.44140625" style="61" customWidth="1"/>
    <col min="2316" max="2316" width="14.109375" style="61" customWidth="1"/>
    <col min="2317" max="2317" width="10.5546875" style="61" customWidth="1"/>
    <col min="2318" max="2318" width="14.44140625" style="61" customWidth="1"/>
    <col min="2319" max="2560" width="9.109375" style="61"/>
    <col min="2561" max="2561" width="3.88671875" style="61" customWidth="1"/>
    <col min="2562" max="2562" width="60.6640625" style="61" customWidth="1"/>
    <col min="2563" max="2563" width="12.33203125" style="61" customWidth="1"/>
    <col min="2564" max="2564" width="13.44140625" style="61" customWidth="1"/>
    <col min="2565" max="2565" width="10.44140625" style="61" customWidth="1"/>
    <col min="2566" max="2568" width="11.6640625" style="61" customWidth="1"/>
    <col min="2569" max="2569" width="11" style="61" customWidth="1"/>
    <col min="2570" max="2570" width="15" style="61" customWidth="1"/>
    <col min="2571" max="2571" width="10.44140625" style="61" customWidth="1"/>
    <col min="2572" max="2572" width="14.109375" style="61" customWidth="1"/>
    <col min="2573" max="2573" width="10.5546875" style="61" customWidth="1"/>
    <col min="2574" max="2574" width="14.44140625" style="61" customWidth="1"/>
    <col min="2575" max="2816" width="9.109375" style="61"/>
    <col min="2817" max="2817" width="3.88671875" style="61" customWidth="1"/>
    <col min="2818" max="2818" width="60.6640625" style="61" customWidth="1"/>
    <col min="2819" max="2819" width="12.33203125" style="61" customWidth="1"/>
    <col min="2820" max="2820" width="13.44140625" style="61" customWidth="1"/>
    <col min="2821" max="2821" width="10.44140625" style="61" customWidth="1"/>
    <col min="2822" max="2824" width="11.6640625" style="61" customWidth="1"/>
    <col min="2825" max="2825" width="11" style="61" customWidth="1"/>
    <col min="2826" max="2826" width="15" style="61" customWidth="1"/>
    <col min="2827" max="2827" width="10.44140625" style="61" customWidth="1"/>
    <col min="2828" max="2828" width="14.109375" style="61" customWidth="1"/>
    <col min="2829" max="2829" width="10.5546875" style="61" customWidth="1"/>
    <col min="2830" max="2830" width="14.44140625" style="61" customWidth="1"/>
    <col min="2831" max="3072" width="9.109375" style="61"/>
    <col min="3073" max="3073" width="3.88671875" style="61" customWidth="1"/>
    <col min="3074" max="3074" width="60.6640625" style="61" customWidth="1"/>
    <col min="3075" max="3075" width="12.33203125" style="61" customWidth="1"/>
    <col min="3076" max="3076" width="13.44140625" style="61" customWidth="1"/>
    <col min="3077" max="3077" width="10.44140625" style="61" customWidth="1"/>
    <col min="3078" max="3080" width="11.6640625" style="61" customWidth="1"/>
    <col min="3081" max="3081" width="11" style="61" customWidth="1"/>
    <col min="3082" max="3082" width="15" style="61" customWidth="1"/>
    <col min="3083" max="3083" width="10.44140625" style="61" customWidth="1"/>
    <col min="3084" max="3084" width="14.109375" style="61" customWidth="1"/>
    <col min="3085" max="3085" width="10.5546875" style="61" customWidth="1"/>
    <col min="3086" max="3086" width="14.44140625" style="61" customWidth="1"/>
    <col min="3087" max="3328" width="9.109375" style="61"/>
    <col min="3329" max="3329" width="3.88671875" style="61" customWidth="1"/>
    <col min="3330" max="3330" width="60.6640625" style="61" customWidth="1"/>
    <col min="3331" max="3331" width="12.33203125" style="61" customWidth="1"/>
    <col min="3332" max="3332" width="13.44140625" style="61" customWidth="1"/>
    <col min="3333" max="3333" width="10.44140625" style="61" customWidth="1"/>
    <col min="3334" max="3336" width="11.6640625" style="61" customWidth="1"/>
    <col min="3337" max="3337" width="11" style="61" customWidth="1"/>
    <col min="3338" max="3338" width="15" style="61" customWidth="1"/>
    <col min="3339" max="3339" width="10.44140625" style="61" customWidth="1"/>
    <col min="3340" max="3340" width="14.109375" style="61" customWidth="1"/>
    <col min="3341" max="3341" width="10.5546875" style="61" customWidth="1"/>
    <col min="3342" max="3342" width="14.44140625" style="61" customWidth="1"/>
    <col min="3343" max="3584" width="9.109375" style="61"/>
    <col min="3585" max="3585" width="3.88671875" style="61" customWidth="1"/>
    <col min="3586" max="3586" width="60.6640625" style="61" customWidth="1"/>
    <col min="3587" max="3587" width="12.33203125" style="61" customWidth="1"/>
    <col min="3588" max="3588" width="13.44140625" style="61" customWidth="1"/>
    <col min="3589" max="3589" width="10.44140625" style="61" customWidth="1"/>
    <col min="3590" max="3592" width="11.6640625" style="61" customWidth="1"/>
    <col min="3593" max="3593" width="11" style="61" customWidth="1"/>
    <col min="3594" max="3594" width="15" style="61" customWidth="1"/>
    <col min="3595" max="3595" width="10.44140625" style="61" customWidth="1"/>
    <col min="3596" max="3596" width="14.109375" style="61" customWidth="1"/>
    <col min="3597" max="3597" width="10.5546875" style="61" customWidth="1"/>
    <col min="3598" max="3598" width="14.44140625" style="61" customWidth="1"/>
    <col min="3599" max="3840" width="9.109375" style="61"/>
    <col min="3841" max="3841" width="3.88671875" style="61" customWidth="1"/>
    <col min="3842" max="3842" width="60.6640625" style="61" customWidth="1"/>
    <col min="3843" max="3843" width="12.33203125" style="61" customWidth="1"/>
    <col min="3844" max="3844" width="13.44140625" style="61" customWidth="1"/>
    <col min="3845" max="3845" width="10.44140625" style="61" customWidth="1"/>
    <col min="3846" max="3848" width="11.6640625" style="61" customWidth="1"/>
    <col min="3849" max="3849" width="11" style="61" customWidth="1"/>
    <col min="3850" max="3850" width="15" style="61" customWidth="1"/>
    <col min="3851" max="3851" width="10.44140625" style="61" customWidth="1"/>
    <col min="3852" max="3852" width="14.109375" style="61" customWidth="1"/>
    <col min="3853" max="3853" width="10.5546875" style="61" customWidth="1"/>
    <col min="3854" max="3854" width="14.44140625" style="61" customWidth="1"/>
    <col min="3855" max="4096" width="9.109375" style="61"/>
    <col min="4097" max="4097" width="3.88671875" style="61" customWidth="1"/>
    <col min="4098" max="4098" width="60.6640625" style="61" customWidth="1"/>
    <col min="4099" max="4099" width="12.33203125" style="61" customWidth="1"/>
    <col min="4100" max="4100" width="13.44140625" style="61" customWidth="1"/>
    <col min="4101" max="4101" width="10.44140625" style="61" customWidth="1"/>
    <col min="4102" max="4104" width="11.6640625" style="61" customWidth="1"/>
    <col min="4105" max="4105" width="11" style="61" customWidth="1"/>
    <col min="4106" max="4106" width="15" style="61" customWidth="1"/>
    <col min="4107" max="4107" width="10.44140625" style="61" customWidth="1"/>
    <col min="4108" max="4108" width="14.109375" style="61" customWidth="1"/>
    <col min="4109" max="4109" width="10.5546875" style="61" customWidth="1"/>
    <col min="4110" max="4110" width="14.44140625" style="61" customWidth="1"/>
    <col min="4111" max="4352" width="9.109375" style="61"/>
    <col min="4353" max="4353" width="3.88671875" style="61" customWidth="1"/>
    <col min="4354" max="4354" width="60.6640625" style="61" customWidth="1"/>
    <col min="4355" max="4355" width="12.33203125" style="61" customWidth="1"/>
    <col min="4356" max="4356" width="13.44140625" style="61" customWidth="1"/>
    <col min="4357" max="4357" width="10.44140625" style="61" customWidth="1"/>
    <col min="4358" max="4360" width="11.6640625" style="61" customWidth="1"/>
    <col min="4361" max="4361" width="11" style="61" customWidth="1"/>
    <col min="4362" max="4362" width="15" style="61" customWidth="1"/>
    <col min="4363" max="4363" width="10.44140625" style="61" customWidth="1"/>
    <col min="4364" max="4364" width="14.109375" style="61" customWidth="1"/>
    <col min="4365" max="4365" width="10.5546875" style="61" customWidth="1"/>
    <col min="4366" max="4366" width="14.44140625" style="61" customWidth="1"/>
    <col min="4367" max="4608" width="9.109375" style="61"/>
    <col min="4609" max="4609" width="3.88671875" style="61" customWidth="1"/>
    <col min="4610" max="4610" width="60.6640625" style="61" customWidth="1"/>
    <col min="4611" max="4611" width="12.33203125" style="61" customWidth="1"/>
    <col min="4612" max="4612" width="13.44140625" style="61" customWidth="1"/>
    <col min="4613" max="4613" width="10.44140625" style="61" customWidth="1"/>
    <col min="4614" max="4616" width="11.6640625" style="61" customWidth="1"/>
    <col min="4617" max="4617" width="11" style="61" customWidth="1"/>
    <col min="4618" max="4618" width="15" style="61" customWidth="1"/>
    <col min="4619" max="4619" width="10.44140625" style="61" customWidth="1"/>
    <col min="4620" max="4620" width="14.109375" style="61" customWidth="1"/>
    <col min="4621" max="4621" width="10.5546875" style="61" customWidth="1"/>
    <col min="4622" max="4622" width="14.44140625" style="61" customWidth="1"/>
    <col min="4623" max="4864" width="9.109375" style="61"/>
    <col min="4865" max="4865" width="3.88671875" style="61" customWidth="1"/>
    <col min="4866" max="4866" width="60.6640625" style="61" customWidth="1"/>
    <col min="4867" max="4867" width="12.33203125" style="61" customWidth="1"/>
    <col min="4868" max="4868" width="13.44140625" style="61" customWidth="1"/>
    <col min="4869" max="4869" width="10.44140625" style="61" customWidth="1"/>
    <col min="4870" max="4872" width="11.6640625" style="61" customWidth="1"/>
    <col min="4873" max="4873" width="11" style="61" customWidth="1"/>
    <col min="4874" max="4874" width="15" style="61" customWidth="1"/>
    <col min="4875" max="4875" width="10.44140625" style="61" customWidth="1"/>
    <col min="4876" max="4876" width="14.109375" style="61" customWidth="1"/>
    <col min="4877" max="4877" width="10.5546875" style="61" customWidth="1"/>
    <col min="4878" max="4878" width="14.44140625" style="61" customWidth="1"/>
    <col min="4879" max="5120" width="9.109375" style="61"/>
    <col min="5121" max="5121" width="3.88671875" style="61" customWidth="1"/>
    <col min="5122" max="5122" width="60.6640625" style="61" customWidth="1"/>
    <col min="5123" max="5123" width="12.33203125" style="61" customWidth="1"/>
    <col min="5124" max="5124" width="13.44140625" style="61" customWidth="1"/>
    <col min="5125" max="5125" width="10.44140625" style="61" customWidth="1"/>
    <col min="5126" max="5128" width="11.6640625" style="61" customWidth="1"/>
    <col min="5129" max="5129" width="11" style="61" customWidth="1"/>
    <col min="5130" max="5130" width="15" style="61" customWidth="1"/>
    <col min="5131" max="5131" width="10.44140625" style="61" customWidth="1"/>
    <col min="5132" max="5132" width="14.109375" style="61" customWidth="1"/>
    <col min="5133" max="5133" width="10.5546875" style="61" customWidth="1"/>
    <col min="5134" max="5134" width="14.44140625" style="61" customWidth="1"/>
    <col min="5135" max="5376" width="9.109375" style="61"/>
    <col min="5377" max="5377" width="3.88671875" style="61" customWidth="1"/>
    <col min="5378" max="5378" width="60.6640625" style="61" customWidth="1"/>
    <col min="5379" max="5379" width="12.33203125" style="61" customWidth="1"/>
    <col min="5380" max="5380" width="13.44140625" style="61" customWidth="1"/>
    <col min="5381" max="5381" width="10.44140625" style="61" customWidth="1"/>
    <col min="5382" max="5384" width="11.6640625" style="61" customWidth="1"/>
    <col min="5385" max="5385" width="11" style="61" customWidth="1"/>
    <col min="5386" max="5386" width="15" style="61" customWidth="1"/>
    <col min="5387" max="5387" width="10.44140625" style="61" customWidth="1"/>
    <col min="5388" max="5388" width="14.109375" style="61" customWidth="1"/>
    <col min="5389" max="5389" width="10.5546875" style="61" customWidth="1"/>
    <col min="5390" max="5390" width="14.44140625" style="61" customWidth="1"/>
    <col min="5391" max="5632" width="9.109375" style="61"/>
    <col min="5633" max="5633" width="3.88671875" style="61" customWidth="1"/>
    <col min="5634" max="5634" width="60.6640625" style="61" customWidth="1"/>
    <col min="5635" max="5635" width="12.33203125" style="61" customWidth="1"/>
    <col min="5636" max="5636" width="13.44140625" style="61" customWidth="1"/>
    <col min="5637" max="5637" width="10.44140625" style="61" customWidth="1"/>
    <col min="5638" max="5640" width="11.6640625" style="61" customWidth="1"/>
    <col min="5641" max="5641" width="11" style="61" customWidth="1"/>
    <col min="5642" max="5642" width="15" style="61" customWidth="1"/>
    <col min="5643" max="5643" width="10.44140625" style="61" customWidth="1"/>
    <col min="5644" max="5644" width="14.109375" style="61" customWidth="1"/>
    <col min="5645" max="5645" width="10.5546875" style="61" customWidth="1"/>
    <col min="5646" max="5646" width="14.44140625" style="61" customWidth="1"/>
    <col min="5647" max="5888" width="9.109375" style="61"/>
    <col min="5889" max="5889" width="3.88671875" style="61" customWidth="1"/>
    <col min="5890" max="5890" width="60.6640625" style="61" customWidth="1"/>
    <col min="5891" max="5891" width="12.33203125" style="61" customWidth="1"/>
    <col min="5892" max="5892" width="13.44140625" style="61" customWidth="1"/>
    <col min="5893" max="5893" width="10.44140625" style="61" customWidth="1"/>
    <col min="5894" max="5896" width="11.6640625" style="61" customWidth="1"/>
    <col min="5897" max="5897" width="11" style="61" customWidth="1"/>
    <col min="5898" max="5898" width="15" style="61" customWidth="1"/>
    <col min="5899" max="5899" width="10.44140625" style="61" customWidth="1"/>
    <col min="5900" max="5900" width="14.109375" style="61" customWidth="1"/>
    <col min="5901" max="5901" width="10.5546875" style="61" customWidth="1"/>
    <col min="5902" max="5902" width="14.44140625" style="61" customWidth="1"/>
    <col min="5903" max="6144" width="9.109375" style="61"/>
    <col min="6145" max="6145" width="3.88671875" style="61" customWidth="1"/>
    <col min="6146" max="6146" width="60.6640625" style="61" customWidth="1"/>
    <col min="6147" max="6147" width="12.33203125" style="61" customWidth="1"/>
    <col min="6148" max="6148" width="13.44140625" style="61" customWidth="1"/>
    <col min="6149" max="6149" width="10.44140625" style="61" customWidth="1"/>
    <col min="6150" max="6152" width="11.6640625" style="61" customWidth="1"/>
    <col min="6153" max="6153" width="11" style="61" customWidth="1"/>
    <col min="6154" max="6154" width="15" style="61" customWidth="1"/>
    <col min="6155" max="6155" width="10.44140625" style="61" customWidth="1"/>
    <col min="6156" max="6156" width="14.109375" style="61" customWidth="1"/>
    <col min="6157" max="6157" width="10.5546875" style="61" customWidth="1"/>
    <col min="6158" max="6158" width="14.44140625" style="61" customWidth="1"/>
    <col min="6159" max="6400" width="9.109375" style="61"/>
    <col min="6401" max="6401" width="3.88671875" style="61" customWidth="1"/>
    <col min="6402" max="6402" width="60.6640625" style="61" customWidth="1"/>
    <col min="6403" max="6403" width="12.33203125" style="61" customWidth="1"/>
    <col min="6404" max="6404" width="13.44140625" style="61" customWidth="1"/>
    <col min="6405" max="6405" width="10.44140625" style="61" customWidth="1"/>
    <col min="6406" max="6408" width="11.6640625" style="61" customWidth="1"/>
    <col min="6409" max="6409" width="11" style="61" customWidth="1"/>
    <col min="6410" max="6410" width="15" style="61" customWidth="1"/>
    <col min="6411" max="6411" width="10.44140625" style="61" customWidth="1"/>
    <col min="6412" max="6412" width="14.109375" style="61" customWidth="1"/>
    <col min="6413" max="6413" width="10.5546875" style="61" customWidth="1"/>
    <col min="6414" max="6414" width="14.44140625" style="61" customWidth="1"/>
    <col min="6415" max="6656" width="9.109375" style="61"/>
    <col min="6657" max="6657" width="3.88671875" style="61" customWidth="1"/>
    <col min="6658" max="6658" width="60.6640625" style="61" customWidth="1"/>
    <col min="6659" max="6659" width="12.33203125" style="61" customWidth="1"/>
    <col min="6660" max="6660" width="13.44140625" style="61" customWidth="1"/>
    <col min="6661" max="6661" width="10.44140625" style="61" customWidth="1"/>
    <col min="6662" max="6664" width="11.6640625" style="61" customWidth="1"/>
    <col min="6665" max="6665" width="11" style="61" customWidth="1"/>
    <col min="6666" max="6666" width="15" style="61" customWidth="1"/>
    <col min="6667" max="6667" width="10.44140625" style="61" customWidth="1"/>
    <col min="6668" max="6668" width="14.109375" style="61" customWidth="1"/>
    <col min="6669" max="6669" width="10.5546875" style="61" customWidth="1"/>
    <col min="6670" max="6670" width="14.44140625" style="61" customWidth="1"/>
    <col min="6671" max="6912" width="9.109375" style="61"/>
    <col min="6913" max="6913" width="3.88671875" style="61" customWidth="1"/>
    <col min="6914" max="6914" width="60.6640625" style="61" customWidth="1"/>
    <col min="6915" max="6915" width="12.33203125" style="61" customWidth="1"/>
    <col min="6916" max="6916" width="13.44140625" style="61" customWidth="1"/>
    <col min="6917" max="6917" width="10.44140625" style="61" customWidth="1"/>
    <col min="6918" max="6920" width="11.6640625" style="61" customWidth="1"/>
    <col min="6921" max="6921" width="11" style="61" customWidth="1"/>
    <col min="6922" max="6922" width="15" style="61" customWidth="1"/>
    <col min="6923" max="6923" width="10.44140625" style="61" customWidth="1"/>
    <col min="6924" max="6924" width="14.109375" style="61" customWidth="1"/>
    <col min="6925" max="6925" width="10.5546875" style="61" customWidth="1"/>
    <col min="6926" max="6926" width="14.44140625" style="61" customWidth="1"/>
    <col min="6927" max="7168" width="9.109375" style="61"/>
    <col min="7169" max="7169" width="3.88671875" style="61" customWidth="1"/>
    <col min="7170" max="7170" width="60.6640625" style="61" customWidth="1"/>
    <col min="7171" max="7171" width="12.33203125" style="61" customWidth="1"/>
    <col min="7172" max="7172" width="13.44140625" style="61" customWidth="1"/>
    <col min="7173" max="7173" width="10.44140625" style="61" customWidth="1"/>
    <col min="7174" max="7176" width="11.6640625" style="61" customWidth="1"/>
    <col min="7177" max="7177" width="11" style="61" customWidth="1"/>
    <col min="7178" max="7178" width="15" style="61" customWidth="1"/>
    <col min="7179" max="7179" width="10.44140625" style="61" customWidth="1"/>
    <col min="7180" max="7180" width="14.109375" style="61" customWidth="1"/>
    <col min="7181" max="7181" width="10.5546875" style="61" customWidth="1"/>
    <col min="7182" max="7182" width="14.44140625" style="61" customWidth="1"/>
    <col min="7183" max="7424" width="9.109375" style="61"/>
    <col min="7425" max="7425" width="3.88671875" style="61" customWidth="1"/>
    <col min="7426" max="7426" width="60.6640625" style="61" customWidth="1"/>
    <col min="7427" max="7427" width="12.33203125" style="61" customWidth="1"/>
    <col min="7428" max="7428" width="13.44140625" style="61" customWidth="1"/>
    <col min="7429" max="7429" width="10.44140625" style="61" customWidth="1"/>
    <col min="7430" max="7432" width="11.6640625" style="61" customWidth="1"/>
    <col min="7433" max="7433" width="11" style="61" customWidth="1"/>
    <col min="7434" max="7434" width="15" style="61" customWidth="1"/>
    <col min="7435" max="7435" width="10.44140625" style="61" customWidth="1"/>
    <col min="7436" max="7436" width="14.109375" style="61" customWidth="1"/>
    <col min="7437" max="7437" width="10.5546875" style="61" customWidth="1"/>
    <col min="7438" max="7438" width="14.44140625" style="61" customWidth="1"/>
    <col min="7439" max="7680" width="9.109375" style="61"/>
    <col min="7681" max="7681" width="3.88671875" style="61" customWidth="1"/>
    <col min="7682" max="7682" width="60.6640625" style="61" customWidth="1"/>
    <col min="7683" max="7683" width="12.33203125" style="61" customWidth="1"/>
    <col min="7684" max="7684" width="13.44140625" style="61" customWidth="1"/>
    <col min="7685" max="7685" width="10.44140625" style="61" customWidth="1"/>
    <col min="7686" max="7688" width="11.6640625" style="61" customWidth="1"/>
    <col min="7689" max="7689" width="11" style="61" customWidth="1"/>
    <col min="7690" max="7690" width="15" style="61" customWidth="1"/>
    <col min="7691" max="7691" width="10.44140625" style="61" customWidth="1"/>
    <col min="7692" max="7692" width="14.109375" style="61" customWidth="1"/>
    <col min="7693" max="7693" width="10.5546875" style="61" customWidth="1"/>
    <col min="7694" max="7694" width="14.44140625" style="61" customWidth="1"/>
    <col min="7695" max="7936" width="9.109375" style="61"/>
    <col min="7937" max="7937" width="3.88671875" style="61" customWidth="1"/>
    <col min="7938" max="7938" width="60.6640625" style="61" customWidth="1"/>
    <col min="7939" max="7939" width="12.33203125" style="61" customWidth="1"/>
    <col min="7940" max="7940" width="13.44140625" style="61" customWidth="1"/>
    <col min="7941" max="7941" width="10.44140625" style="61" customWidth="1"/>
    <col min="7942" max="7944" width="11.6640625" style="61" customWidth="1"/>
    <col min="7945" max="7945" width="11" style="61" customWidth="1"/>
    <col min="7946" max="7946" width="15" style="61" customWidth="1"/>
    <col min="7947" max="7947" width="10.44140625" style="61" customWidth="1"/>
    <col min="7948" max="7948" width="14.109375" style="61" customWidth="1"/>
    <col min="7949" max="7949" width="10.5546875" style="61" customWidth="1"/>
    <col min="7950" max="7950" width="14.44140625" style="61" customWidth="1"/>
    <col min="7951" max="8192" width="9.109375" style="61"/>
    <col min="8193" max="8193" width="3.88671875" style="61" customWidth="1"/>
    <col min="8194" max="8194" width="60.6640625" style="61" customWidth="1"/>
    <col min="8195" max="8195" width="12.33203125" style="61" customWidth="1"/>
    <col min="8196" max="8196" width="13.44140625" style="61" customWidth="1"/>
    <col min="8197" max="8197" width="10.44140625" style="61" customWidth="1"/>
    <col min="8198" max="8200" width="11.6640625" style="61" customWidth="1"/>
    <col min="8201" max="8201" width="11" style="61" customWidth="1"/>
    <col min="8202" max="8202" width="15" style="61" customWidth="1"/>
    <col min="8203" max="8203" width="10.44140625" style="61" customWidth="1"/>
    <col min="8204" max="8204" width="14.109375" style="61" customWidth="1"/>
    <col min="8205" max="8205" width="10.5546875" style="61" customWidth="1"/>
    <col min="8206" max="8206" width="14.44140625" style="61" customWidth="1"/>
    <col min="8207" max="8448" width="9.109375" style="61"/>
    <col min="8449" max="8449" width="3.88671875" style="61" customWidth="1"/>
    <col min="8450" max="8450" width="60.6640625" style="61" customWidth="1"/>
    <col min="8451" max="8451" width="12.33203125" style="61" customWidth="1"/>
    <col min="8452" max="8452" width="13.44140625" style="61" customWidth="1"/>
    <col min="8453" max="8453" width="10.44140625" style="61" customWidth="1"/>
    <col min="8454" max="8456" width="11.6640625" style="61" customWidth="1"/>
    <col min="8457" max="8457" width="11" style="61" customWidth="1"/>
    <col min="8458" max="8458" width="15" style="61" customWidth="1"/>
    <col min="8459" max="8459" width="10.44140625" style="61" customWidth="1"/>
    <col min="8460" max="8460" width="14.109375" style="61" customWidth="1"/>
    <col min="8461" max="8461" width="10.5546875" style="61" customWidth="1"/>
    <col min="8462" max="8462" width="14.44140625" style="61" customWidth="1"/>
    <col min="8463" max="8704" width="9.109375" style="61"/>
    <col min="8705" max="8705" width="3.88671875" style="61" customWidth="1"/>
    <col min="8706" max="8706" width="60.6640625" style="61" customWidth="1"/>
    <col min="8707" max="8707" width="12.33203125" style="61" customWidth="1"/>
    <col min="8708" max="8708" width="13.44140625" style="61" customWidth="1"/>
    <col min="8709" max="8709" width="10.44140625" style="61" customWidth="1"/>
    <col min="8710" max="8712" width="11.6640625" style="61" customWidth="1"/>
    <col min="8713" max="8713" width="11" style="61" customWidth="1"/>
    <col min="8714" max="8714" width="15" style="61" customWidth="1"/>
    <col min="8715" max="8715" width="10.44140625" style="61" customWidth="1"/>
    <col min="8716" max="8716" width="14.109375" style="61" customWidth="1"/>
    <col min="8717" max="8717" width="10.5546875" style="61" customWidth="1"/>
    <col min="8718" max="8718" width="14.44140625" style="61" customWidth="1"/>
    <col min="8719" max="8960" width="9.109375" style="61"/>
    <col min="8961" max="8961" width="3.88671875" style="61" customWidth="1"/>
    <col min="8962" max="8962" width="60.6640625" style="61" customWidth="1"/>
    <col min="8963" max="8963" width="12.33203125" style="61" customWidth="1"/>
    <col min="8964" max="8964" width="13.44140625" style="61" customWidth="1"/>
    <col min="8965" max="8965" width="10.44140625" style="61" customWidth="1"/>
    <col min="8966" max="8968" width="11.6640625" style="61" customWidth="1"/>
    <col min="8969" max="8969" width="11" style="61" customWidth="1"/>
    <col min="8970" max="8970" width="15" style="61" customWidth="1"/>
    <col min="8971" max="8971" width="10.44140625" style="61" customWidth="1"/>
    <col min="8972" max="8972" width="14.109375" style="61" customWidth="1"/>
    <col min="8973" max="8973" width="10.5546875" style="61" customWidth="1"/>
    <col min="8974" max="8974" width="14.44140625" style="61" customWidth="1"/>
    <col min="8975" max="9216" width="9.109375" style="61"/>
    <col min="9217" max="9217" width="3.88671875" style="61" customWidth="1"/>
    <col min="9218" max="9218" width="60.6640625" style="61" customWidth="1"/>
    <col min="9219" max="9219" width="12.33203125" style="61" customWidth="1"/>
    <col min="9220" max="9220" width="13.44140625" style="61" customWidth="1"/>
    <col min="9221" max="9221" width="10.44140625" style="61" customWidth="1"/>
    <col min="9222" max="9224" width="11.6640625" style="61" customWidth="1"/>
    <col min="9225" max="9225" width="11" style="61" customWidth="1"/>
    <col min="9226" max="9226" width="15" style="61" customWidth="1"/>
    <col min="9227" max="9227" width="10.44140625" style="61" customWidth="1"/>
    <col min="9228" max="9228" width="14.109375" style="61" customWidth="1"/>
    <col min="9229" max="9229" width="10.5546875" style="61" customWidth="1"/>
    <col min="9230" max="9230" width="14.44140625" style="61" customWidth="1"/>
    <col min="9231" max="9472" width="9.109375" style="61"/>
    <col min="9473" max="9473" width="3.88671875" style="61" customWidth="1"/>
    <col min="9474" max="9474" width="60.6640625" style="61" customWidth="1"/>
    <col min="9475" max="9475" width="12.33203125" style="61" customWidth="1"/>
    <col min="9476" max="9476" width="13.44140625" style="61" customWidth="1"/>
    <col min="9477" max="9477" width="10.44140625" style="61" customWidth="1"/>
    <col min="9478" max="9480" width="11.6640625" style="61" customWidth="1"/>
    <col min="9481" max="9481" width="11" style="61" customWidth="1"/>
    <col min="9482" max="9482" width="15" style="61" customWidth="1"/>
    <col min="9483" max="9483" width="10.44140625" style="61" customWidth="1"/>
    <col min="9484" max="9484" width="14.109375" style="61" customWidth="1"/>
    <col min="9485" max="9485" width="10.5546875" style="61" customWidth="1"/>
    <col min="9486" max="9486" width="14.44140625" style="61" customWidth="1"/>
    <col min="9487" max="9728" width="9.109375" style="61"/>
    <col min="9729" max="9729" width="3.88671875" style="61" customWidth="1"/>
    <col min="9730" max="9730" width="60.6640625" style="61" customWidth="1"/>
    <col min="9731" max="9731" width="12.33203125" style="61" customWidth="1"/>
    <col min="9732" max="9732" width="13.44140625" style="61" customWidth="1"/>
    <col min="9733" max="9733" width="10.44140625" style="61" customWidth="1"/>
    <col min="9734" max="9736" width="11.6640625" style="61" customWidth="1"/>
    <col min="9737" max="9737" width="11" style="61" customWidth="1"/>
    <col min="9738" max="9738" width="15" style="61" customWidth="1"/>
    <col min="9739" max="9739" width="10.44140625" style="61" customWidth="1"/>
    <col min="9740" max="9740" width="14.109375" style="61" customWidth="1"/>
    <col min="9741" max="9741" width="10.5546875" style="61" customWidth="1"/>
    <col min="9742" max="9742" width="14.44140625" style="61" customWidth="1"/>
    <col min="9743" max="9984" width="9.109375" style="61"/>
    <col min="9985" max="9985" width="3.88671875" style="61" customWidth="1"/>
    <col min="9986" max="9986" width="60.6640625" style="61" customWidth="1"/>
    <col min="9987" max="9987" width="12.33203125" style="61" customWidth="1"/>
    <col min="9988" max="9988" width="13.44140625" style="61" customWidth="1"/>
    <col min="9989" max="9989" width="10.44140625" style="61" customWidth="1"/>
    <col min="9990" max="9992" width="11.6640625" style="61" customWidth="1"/>
    <col min="9993" max="9993" width="11" style="61" customWidth="1"/>
    <col min="9994" max="9994" width="15" style="61" customWidth="1"/>
    <col min="9995" max="9995" width="10.44140625" style="61" customWidth="1"/>
    <col min="9996" max="9996" width="14.109375" style="61" customWidth="1"/>
    <col min="9997" max="9997" width="10.5546875" style="61" customWidth="1"/>
    <col min="9998" max="9998" width="14.44140625" style="61" customWidth="1"/>
    <col min="9999" max="10240" width="9.109375" style="61"/>
    <col min="10241" max="10241" width="3.88671875" style="61" customWidth="1"/>
    <col min="10242" max="10242" width="60.6640625" style="61" customWidth="1"/>
    <col min="10243" max="10243" width="12.33203125" style="61" customWidth="1"/>
    <col min="10244" max="10244" width="13.44140625" style="61" customWidth="1"/>
    <col min="10245" max="10245" width="10.44140625" style="61" customWidth="1"/>
    <col min="10246" max="10248" width="11.6640625" style="61" customWidth="1"/>
    <col min="10249" max="10249" width="11" style="61" customWidth="1"/>
    <col min="10250" max="10250" width="15" style="61" customWidth="1"/>
    <col min="10251" max="10251" width="10.44140625" style="61" customWidth="1"/>
    <col min="10252" max="10252" width="14.109375" style="61" customWidth="1"/>
    <col min="10253" max="10253" width="10.5546875" style="61" customWidth="1"/>
    <col min="10254" max="10254" width="14.44140625" style="61" customWidth="1"/>
    <col min="10255" max="10496" width="9.109375" style="61"/>
    <col min="10497" max="10497" width="3.88671875" style="61" customWidth="1"/>
    <col min="10498" max="10498" width="60.6640625" style="61" customWidth="1"/>
    <col min="10499" max="10499" width="12.33203125" style="61" customWidth="1"/>
    <col min="10500" max="10500" width="13.44140625" style="61" customWidth="1"/>
    <col min="10501" max="10501" width="10.44140625" style="61" customWidth="1"/>
    <col min="10502" max="10504" width="11.6640625" style="61" customWidth="1"/>
    <col min="10505" max="10505" width="11" style="61" customWidth="1"/>
    <col min="10506" max="10506" width="15" style="61" customWidth="1"/>
    <col min="10507" max="10507" width="10.44140625" style="61" customWidth="1"/>
    <col min="10508" max="10508" width="14.109375" style="61" customWidth="1"/>
    <col min="10509" max="10509" width="10.5546875" style="61" customWidth="1"/>
    <col min="10510" max="10510" width="14.44140625" style="61" customWidth="1"/>
    <col min="10511" max="10752" width="9.109375" style="61"/>
    <col min="10753" max="10753" width="3.88671875" style="61" customWidth="1"/>
    <col min="10754" max="10754" width="60.6640625" style="61" customWidth="1"/>
    <col min="10755" max="10755" width="12.33203125" style="61" customWidth="1"/>
    <col min="10756" max="10756" width="13.44140625" style="61" customWidth="1"/>
    <col min="10757" max="10757" width="10.44140625" style="61" customWidth="1"/>
    <col min="10758" max="10760" width="11.6640625" style="61" customWidth="1"/>
    <col min="10761" max="10761" width="11" style="61" customWidth="1"/>
    <col min="10762" max="10762" width="15" style="61" customWidth="1"/>
    <col min="10763" max="10763" width="10.44140625" style="61" customWidth="1"/>
    <col min="10764" max="10764" width="14.109375" style="61" customWidth="1"/>
    <col min="10765" max="10765" width="10.5546875" style="61" customWidth="1"/>
    <col min="10766" max="10766" width="14.44140625" style="61" customWidth="1"/>
    <col min="10767" max="11008" width="9.109375" style="61"/>
    <col min="11009" max="11009" width="3.88671875" style="61" customWidth="1"/>
    <col min="11010" max="11010" width="60.6640625" style="61" customWidth="1"/>
    <col min="11011" max="11011" width="12.33203125" style="61" customWidth="1"/>
    <col min="11012" max="11012" width="13.44140625" style="61" customWidth="1"/>
    <col min="11013" max="11013" width="10.44140625" style="61" customWidth="1"/>
    <col min="11014" max="11016" width="11.6640625" style="61" customWidth="1"/>
    <col min="11017" max="11017" width="11" style="61" customWidth="1"/>
    <col min="11018" max="11018" width="15" style="61" customWidth="1"/>
    <col min="11019" max="11019" width="10.44140625" style="61" customWidth="1"/>
    <col min="11020" max="11020" width="14.109375" style="61" customWidth="1"/>
    <col min="11021" max="11021" width="10.5546875" style="61" customWidth="1"/>
    <col min="11022" max="11022" width="14.44140625" style="61" customWidth="1"/>
    <col min="11023" max="11264" width="9.109375" style="61"/>
    <col min="11265" max="11265" width="3.88671875" style="61" customWidth="1"/>
    <col min="11266" max="11266" width="60.6640625" style="61" customWidth="1"/>
    <col min="11267" max="11267" width="12.33203125" style="61" customWidth="1"/>
    <col min="11268" max="11268" width="13.44140625" style="61" customWidth="1"/>
    <col min="11269" max="11269" width="10.44140625" style="61" customWidth="1"/>
    <col min="11270" max="11272" width="11.6640625" style="61" customWidth="1"/>
    <col min="11273" max="11273" width="11" style="61" customWidth="1"/>
    <col min="11274" max="11274" width="15" style="61" customWidth="1"/>
    <col min="11275" max="11275" width="10.44140625" style="61" customWidth="1"/>
    <col min="11276" max="11276" width="14.109375" style="61" customWidth="1"/>
    <col min="11277" max="11277" width="10.5546875" style="61" customWidth="1"/>
    <col min="11278" max="11278" width="14.44140625" style="61" customWidth="1"/>
    <col min="11279" max="11520" width="9.109375" style="61"/>
    <col min="11521" max="11521" width="3.88671875" style="61" customWidth="1"/>
    <col min="11522" max="11522" width="60.6640625" style="61" customWidth="1"/>
    <col min="11523" max="11523" width="12.33203125" style="61" customWidth="1"/>
    <col min="11524" max="11524" width="13.44140625" style="61" customWidth="1"/>
    <col min="11525" max="11525" width="10.44140625" style="61" customWidth="1"/>
    <col min="11526" max="11528" width="11.6640625" style="61" customWidth="1"/>
    <col min="11529" max="11529" width="11" style="61" customWidth="1"/>
    <col min="11530" max="11530" width="15" style="61" customWidth="1"/>
    <col min="11531" max="11531" width="10.44140625" style="61" customWidth="1"/>
    <col min="11532" max="11532" width="14.109375" style="61" customWidth="1"/>
    <col min="11533" max="11533" width="10.5546875" style="61" customWidth="1"/>
    <col min="11534" max="11534" width="14.44140625" style="61" customWidth="1"/>
    <col min="11535" max="11776" width="9.109375" style="61"/>
    <col min="11777" max="11777" width="3.88671875" style="61" customWidth="1"/>
    <col min="11778" max="11778" width="60.6640625" style="61" customWidth="1"/>
    <col min="11779" max="11779" width="12.33203125" style="61" customWidth="1"/>
    <col min="11780" max="11780" width="13.44140625" style="61" customWidth="1"/>
    <col min="11781" max="11781" width="10.44140625" style="61" customWidth="1"/>
    <col min="11782" max="11784" width="11.6640625" style="61" customWidth="1"/>
    <col min="11785" max="11785" width="11" style="61" customWidth="1"/>
    <col min="11786" max="11786" width="15" style="61" customWidth="1"/>
    <col min="11787" max="11787" width="10.44140625" style="61" customWidth="1"/>
    <col min="11788" max="11788" width="14.109375" style="61" customWidth="1"/>
    <col min="11789" max="11789" width="10.5546875" style="61" customWidth="1"/>
    <col min="11790" max="11790" width="14.44140625" style="61" customWidth="1"/>
    <col min="11791" max="12032" width="9.109375" style="61"/>
    <col min="12033" max="12033" width="3.88671875" style="61" customWidth="1"/>
    <col min="12034" max="12034" width="60.6640625" style="61" customWidth="1"/>
    <col min="12035" max="12035" width="12.33203125" style="61" customWidth="1"/>
    <col min="12036" max="12036" width="13.44140625" style="61" customWidth="1"/>
    <col min="12037" max="12037" width="10.44140625" style="61" customWidth="1"/>
    <col min="12038" max="12040" width="11.6640625" style="61" customWidth="1"/>
    <col min="12041" max="12041" width="11" style="61" customWidth="1"/>
    <col min="12042" max="12042" width="15" style="61" customWidth="1"/>
    <col min="12043" max="12043" width="10.44140625" style="61" customWidth="1"/>
    <col min="12044" max="12044" width="14.109375" style="61" customWidth="1"/>
    <col min="12045" max="12045" width="10.5546875" style="61" customWidth="1"/>
    <col min="12046" max="12046" width="14.44140625" style="61" customWidth="1"/>
    <col min="12047" max="12288" width="9.109375" style="61"/>
    <col min="12289" max="12289" width="3.88671875" style="61" customWidth="1"/>
    <col min="12290" max="12290" width="60.6640625" style="61" customWidth="1"/>
    <col min="12291" max="12291" width="12.33203125" style="61" customWidth="1"/>
    <col min="12292" max="12292" width="13.44140625" style="61" customWidth="1"/>
    <col min="12293" max="12293" width="10.44140625" style="61" customWidth="1"/>
    <col min="12294" max="12296" width="11.6640625" style="61" customWidth="1"/>
    <col min="12297" max="12297" width="11" style="61" customWidth="1"/>
    <col min="12298" max="12298" width="15" style="61" customWidth="1"/>
    <col min="12299" max="12299" width="10.44140625" style="61" customWidth="1"/>
    <col min="12300" max="12300" width="14.109375" style="61" customWidth="1"/>
    <col min="12301" max="12301" width="10.5546875" style="61" customWidth="1"/>
    <col min="12302" max="12302" width="14.44140625" style="61" customWidth="1"/>
    <col min="12303" max="12544" width="9.109375" style="61"/>
    <col min="12545" max="12545" width="3.88671875" style="61" customWidth="1"/>
    <col min="12546" max="12546" width="60.6640625" style="61" customWidth="1"/>
    <col min="12547" max="12547" width="12.33203125" style="61" customWidth="1"/>
    <col min="12548" max="12548" width="13.44140625" style="61" customWidth="1"/>
    <col min="12549" max="12549" width="10.44140625" style="61" customWidth="1"/>
    <col min="12550" max="12552" width="11.6640625" style="61" customWidth="1"/>
    <col min="12553" max="12553" width="11" style="61" customWidth="1"/>
    <col min="12554" max="12554" width="15" style="61" customWidth="1"/>
    <col min="12555" max="12555" width="10.44140625" style="61" customWidth="1"/>
    <col min="12556" max="12556" width="14.109375" style="61" customWidth="1"/>
    <col min="12557" max="12557" width="10.5546875" style="61" customWidth="1"/>
    <col min="12558" max="12558" width="14.44140625" style="61" customWidth="1"/>
    <col min="12559" max="12800" width="9.109375" style="61"/>
    <col min="12801" max="12801" width="3.88671875" style="61" customWidth="1"/>
    <col min="12802" max="12802" width="60.6640625" style="61" customWidth="1"/>
    <col min="12803" max="12803" width="12.33203125" style="61" customWidth="1"/>
    <col min="12804" max="12804" width="13.44140625" style="61" customWidth="1"/>
    <col min="12805" max="12805" width="10.44140625" style="61" customWidth="1"/>
    <col min="12806" max="12808" width="11.6640625" style="61" customWidth="1"/>
    <col min="12809" max="12809" width="11" style="61" customWidth="1"/>
    <col min="12810" max="12810" width="15" style="61" customWidth="1"/>
    <col min="12811" max="12811" width="10.44140625" style="61" customWidth="1"/>
    <col min="12812" max="12812" width="14.109375" style="61" customWidth="1"/>
    <col min="12813" max="12813" width="10.5546875" style="61" customWidth="1"/>
    <col min="12814" max="12814" width="14.44140625" style="61" customWidth="1"/>
    <col min="12815" max="13056" width="9.109375" style="61"/>
    <col min="13057" max="13057" width="3.88671875" style="61" customWidth="1"/>
    <col min="13058" max="13058" width="60.6640625" style="61" customWidth="1"/>
    <col min="13059" max="13059" width="12.33203125" style="61" customWidth="1"/>
    <col min="13060" max="13060" width="13.44140625" style="61" customWidth="1"/>
    <col min="13061" max="13061" width="10.44140625" style="61" customWidth="1"/>
    <col min="13062" max="13064" width="11.6640625" style="61" customWidth="1"/>
    <col min="13065" max="13065" width="11" style="61" customWidth="1"/>
    <col min="13066" max="13066" width="15" style="61" customWidth="1"/>
    <col min="13067" max="13067" width="10.44140625" style="61" customWidth="1"/>
    <col min="13068" max="13068" width="14.109375" style="61" customWidth="1"/>
    <col min="13069" max="13069" width="10.5546875" style="61" customWidth="1"/>
    <col min="13070" max="13070" width="14.44140625" style="61" customWidth="1"/>
    <col min="13071" max="13312" width="9.109375" style="61"/>
    <col min="13313" max="13313" width="3.88671875" style="61" customWidth="1"/>
    <col min="13314" max="13314" width="60.6640625" style="61" customWidth="1"/>
    <col min="13315" max="13315" width="12.33203125" style="61" customWidth="1"/>
    <col min="13316" max="13316" width="13.44140625" style="61" customWidth="1"/>
    <col min="13317" max="13317" width="10.44140625" style="61" customWidth="1"/>
    <col min="13318" max="13320" width="11.6640625" style="61" customWidth="1"/>
    <col min="13321" max="13321" width="11" style="61" customWidth="1"/>
    <col min="13322" max="13322" width="15" style="61" customWidth="1"/>
    <col min="13323" max="13323" width="10.44140625" style="61" customWidth="1"/>
    <col min="13324" max="13324" width="14.109375" style="61" customWidth="1"/>
    <col min="13325" max="13325" width="10.5546875" style="61" customWidth="1"/>
    <col min="13326" max="13326" width="14.44140625" style="61" customWidth="1"/>
    <col min="13327" max="13568" width="9.109375" style="61"/>
    <col min="13569" max="13569" width="3.88671875" style="61" customWidth="1"/>
    <col min="13570" max="13570" width="60.6640625" style="61" customWidth="1"/>
    <col min="13571" max="13571" width="12.33203125" style="61" customWidth="1"/>
    <col min="13572" max="13572" width="13.44140625" style="61" customWidth="1"/>
    <col min="13573" max="13573" width="10.44140625" style="61" customWidth="1"/>
    <col min="13574" max="13576" width="11.6640625" style="61" customWidth="1"/>
    <col min="13577" max="13577" width="11" style="61" customWidth="1"/>
    <col min="13578" max="13578" width="15" style="61" customWidth="1"/>
    <col min="13579" max="13579" width="10.44140625" style="61" customWidth="1"/>
    <col min="13580" max="13580" width="14.109375" style="61" customWidth="1"/>
    <col min="13581" max="13581" width="10.5546875" style="61" customWidth="1"/>
    <col min="13582" max="13582" width="14.44140625" style="61" customWidth="1"/>
    <col min="13583" max="13824" width="9.109375" style="61"/>
    <col min="13825" max="13825" width="3.88671875" style="61" customWidth="1"/>
    <col min="13826" max="13826" width="60.6640625" style="61" customWidth="1"/>
    <col min="13827" max="13827" width="12.33203125" style="61" customWidth="1"/>
    <col min="13828" max="13828" width="13.44140625" style="61" customWidth="1"/>
    <col min="13829" max="13829" width="10.44140625" style="61" customWidth="1"/>
    <col min="13830" max="13832" width="11.6640625" style="61" customWidth="1"/>
    <col min="13833" max="13833" width="11" style="61" customWidth="1"/>
    <col min="13834" max="13834" width="15" style="61" customWidth="1"/>
    <col min="13835" max="13835" width="10.44140625" style="61" customWidth="1"/>
    <col min="13836" max="13836" width="14.109375" style="61" customWidth="1"/>
    <col min="13837" max="13837" width="10.5546875" style="61" customWidth="1"/>
    <col min="13838" max="13838" width="14.44140625" style="61" customWidth="1"/>
    <col min="13839" max="14080" width="9.109375" style="61"/>
    <col min="14081" max="14081" width="3.88671875" style="61" customWidth="1"/>
    <col min="14082" max="14082" width="60.6640625" style="61" customWidth="1"/>
    <col min="14083" max="14083" width="12.33203125" style="61" customWidth="1"/>
    <col min="14084" max="14084" width="13.44140625" style="61" customWidth="1"/>
    <col min="14085" max="14085" width="10.44140625" style="61" customWidth="1"/>
    <col min="14086" max="14088" width="11.6640625" style="61" customWidth="1"/>
    <col min="14089" max="14089" width="11" style="61" customWidth="1"/>
    <col min="14090" max="14090" width="15" style="61" customWidth="1"/>
    <col min="14091" max="14091" width="10.44140625" style="61" customWidth="1"/>
    <col min="14092" max="14092" width="14.109375" style="61" customWidth="1"/>
    <col min="14093" max="14093" width="10.5546875" style="61" customWidth="1"/>
    <col min="14094" max="14094" width="14.44140625" style="61" customWidth="1"/>
    <col min="14095" max="14336" width="9.109375" style="61"/>
    <col min="14337" max="14337" width="3.88671875" style="61" customWidth="1"/>
    <col min="14338" max="14338" width="60.6640625" style="61" customWidth="1"/>
    <col min="14339" max="14339" width="12.33203125" style="61" customWidth="1"/>
    <col min="14340" max="14340" width="13.44140625" style="61" customWidth="1"/>
    <col min="14341" max="14341" width="10.44140625" style="61" customWidth="1"/>
    <col min="14342" max="14344" width="11.6640625" style="61" customWidth="1"/>
    <col min="14345" max="14345" width="11" style="61" customWidth="1"/>
    <col min="14346" max="14346" width="15" style="61" customWidth="1"/>
    <col min="14347" max="14347" width="10.44140625" style="61" customWidth="1"/>
    <col min="14348" max="14348" width="14.109375" style="61" customWidth="1"/>
    <col min="14349" max="14349" width="10.5546875" style="61" customWidth="1"/>
    <col min="14350" max="14350" width="14.44140625" style="61" customWidth="1"/>
    <col min="14351" max="14592" width="9.109375" style="61"/>
    <col min="14593" max="14593" width="3.88671875" style="61" customWidth="1"/>
    <col min="14594" max="14594" width="60.6640625" style="61" customWidth="1"/>
    <col min="14595" max="14595" width="12.33203125" style="61" customWidth="1"/>
    <col min="14596" max="14596" width="13.44140625" style="61" customWidth="1"/>
    <col min="14597" max="14597" width="10.44140625" style="61" customWidth="1"/>
    <col min="14598" max="14600" width="11.6640625" style="61" customWidth="1"/>
    <col min="14601" max="14601" width="11" style="61" customWidth="1"/>
    <col min="14602" max="14602" width="15" style="61" customWidth="1"/>
    <col min="14603" max="14603" width="10.44140625" style="61" customWidth="1"/>
    <col min="14604" max="14604" width="14.109375" style="61" customWidth="1"/>
    <col min="14605" max="14605" width="10.5546875" style="61" customWidth="1"/>
    <col min="14606" max="14606" width="14.44140625" style="61" customWidth="1"/>
    <col min="14607" max="14848" width="9.109375" style="61"/>
    <col min="14849" max="14849" width="3.88671875" style="61" customWidth="1"/>
    <col min="14850" max="14850" width="60.6640625" style="61" customWidth="1"/>
    <col min="14851" max="14851" width="12.33203125" style="61" customWidth="1"/>
    <col min="14852" max="14852" width="13.44140625" style="61" customWidth="1"/>
    <col min="14853" max="14853" width="10.44140625" style="61" customWidth="1"/>
    <col min="14854" max="14856" width="11.6640625" style="61" customWidth="1"/>
    <col min="14857" max="14857" width="11" style="61" customWidth="1"/>
    <col min="14858" max="14858" width="15" style="61" customWidth="1"/>
    <col min="14859" max="14859" width="10.44140625" style="61" customWidth="1"/>
    <col min="14860" max="14860" width="14.109375" style="61" customWidth="1"/>
    <col min="14861" max="14861" width="10.5546875" style="61" customWidth="1"/>
    <col min="14862" max="14862" width="14.44140625" style="61" customWidth="1"/>
    <col min="14863" max="15104" width="9.109375" style="61"/>
    <col min="15105" max="15105" width="3.88671875" style="61" customWidth="1"/>
    <col min="15106" max="15106" width="60.6640625" style="61" customWidth="1"/>
    <col min="15107" max="15107" width="12.33203125" style="61" customWidth="1"/>
    <col min="15108" max="15108" width="13.44140625" style="61" customWidth="1"/>
    <col min="15109" max="15109" width="10.44140625" style="61" customWidth="1"/>
    <col min="15110" max="15112" width="11.6640625" style="61" customWidth="1"/>
    <col min="15113" max="15113" width="11" style="61" customWidth="1"/>
    <col min="15114" max="15114" width="15" style="61" customWidth="1"/>
    <col min="15115" max="15115" width="10.44140625" style="61" customWidth="1"/>
    <col min="15116" max="15116" width="14.109375" style="61" customWidth="1"/>
    <col min="15117" max="15117" width="10.5546875" style="61" customWidth="1"/>
    <col min="15118" max="15118" width="14.44140625" style="61" customWidth="1"/>
    <col min="15119" max="15360" width="9.109375" style="61"/>
    <col min="15361" max="15361" width="3.88671875" style="61" customWidth="1"/>
    <col min="15362" max="15362" width="60.6640625" style="61" customWidth="1"/>
    <col min="15363" max="15363" width="12.33203125" style="61" customWidth="1"/>
    <col min="15364" max="15364" width="13.44140625" style="61" customWidth="1"/>
    <col min="15365" max="15365" width="10.44140625" style="61" customWidth="1"/>
    <col min="15366" max="15368" width="11.6640625" style="61" customWidth="1"/>
    <col min="15369" max="15369" width="11" style="61" customWidth="1"/>
    <col min="15370" max="15370" width="15" style="61" customWidth="1"/>
    <col min="15371" max="15371" width="10.44140625" style="61" customWidth="1"/>
    <col min="15372" max="15372" width="14.109375" style="61" customWidth="1"/>
    <col min="15373" max="15373" width="10.5546875" style="61" customWidth="1"/>
    <col min="15374" max="15374" width="14.44140625" style="61" customWidth="1"/>
    <col min="15375" max="15616" width="9.109375" style="61"/>
    <col min="15617" max="15617" width="3.88671875" style="61" customWidth="1"/>
    <col min="15618" max="15618" width="60.6640625" style="61" customWidth="1"/>
    <col min="15619" max="15619" width="12.33203125" style="61" customWidth="1"/>
    <col min="15620" max="15620" width="13.44140625" style="61" customWidth="1"/>
    <col min="15621" max="15621" width="10.44140625" style="61" customWidth="1"/>
    <col min="15622" max="15624" width="11.6640625" style="61" customWidth="1"/>
    <col min="15625" max="15625" width="11" style="61" customWidth="1"/>
    <col min="15626" max="15626" width="15" style="61" customWidth="1"/>
    <col min="15627" max="15627" width="10.44140625" style="61" customWidth="1"/>
    <col min="15628" max="15628" width="14.109375" style="61" customWidth="1"/>
    <col min="15629" max="15629" width="10.5546875" style="61" customWidth="1"/>
    <col min="15630" max="15630" width="14.44140625" style="61" customWidth="1"/>
    <col min="15631" max="15872" width="9.109375" style="61"/>
    <col min="15873" max="15873" width="3.88671875" style="61" customWidth="1"/>
    <col min="15874" max="15874" width="60.6640625" style="61" customWidth="1"/>
    <col min="15875" max="15875" width="12.33203125" style="61" customWidth="1"/>
    <col min="15876" max="15876" width="13.44140625" style="61" customWidth="1"/>
    <col min="15877" max="15877" width="10.44140625" style="61" customWidth="1"/>
    <col min="15878" max="15880" width="11.6640625" style="61" customWidth="1"/>
    <col min="15881" max="15881" width="11" style="61" customWidth="1"/>
    <col min="15882" max="15882" width="15" style="61" customWidth="1"/>
    <col min="15883" max="15883" width="10.44140625" style="61" customWidth="1"/>
    <col min="15884" max="15884" width="14.109375" style="61" customWidth="1"/>
    <col min="15885" max="15885" width="10.5546875" style="61" customWidth="1"/>
    <col min="15886" max="15886" width="14.44140625" style="61" customWidth="1"/>
    <col min="15887" max="16128" width="9.109375" style="61"/>
    <col min="16129" max="16129" width="3.88671875" style="61" customWidth="1"/>
    <col min="16130" max="16130" width="60.6640625" style="61" customWidth="1"/>
    <col min="16131" max="16131" width="12.33203125" style="61" customWidth="1"/>
    <col min="16132" max="16132" width="13.44140625" style="61" customWidth="1"/>
    <col min="16133" max="16133" width="10.44140625" style="61" customWidth="1"/>
    <col min="16134" max="16136" width="11.6640625" style="61" customWidth="1"/>
    <col min="16137" max="16137" width="11" style="61" customWidth="1"/>
    <col min="16138" max="16138" width="15" style="61" customWidth="1"/>
    <col min="16139" max="16139" width="10.44140625" style="61" customWidth="1"/>
    <col min="16140" max="16140" width="14.109375" style="61" customWidth="1"/>
    <col min="16141" max="16141" width="10.5546875" style="61" customWidth="1"/>
    <col min="16142" max="16142" width="14.44140625" style="61" customWidth="1"/>
    <col min="16143" max="16384" width="9.109375" style="61"/>
  </cols>
  <sheetData>
    <row r="1" spans="1:14" ht="15.6">
      <c r="A1" s="59"/>
      <c r="B1" s="59"/>
      <c r="C1" s="59"/>
      <c r="D1" s="59"/>
      <c r="E1" s="59"/>
      <c r="F1" s="59"/>
      <c r="G1" s="59"/>
      <c r="H1" s="59"/>
      <c r="I1" s="59"/>
      <c r="J1" s="59"/>
      <c r="K1" s="60"/>
      <c r="L1" s="60"/>
      <c r="M1" s="60"/>
      <c r="N1" s="60"/>
    </row>
    <row r="2" spans="1:14" ht="16.2">
      <c r="A2" s="59"/>
      <c r="B2" s="59"/>
      <c r="C2" s="59"/>
      <c r="D2" s="59"/>
      <c r="E2" s="59"/>
      <c r="F2" s="59"/>
      <c r="G2" s="59"/>
      <c r="H2" s="59"/>
      <c r="I2" s="59"/>
      <c r="J2" s="59"/>
      <c r="K2" s="62"/>
      <c r="L2" s="62"/>
      <c r="N2" s="63" t="s">
        <v>101</v>
      </c>
    </row>
    <row r="3" spans="1:14" ht="16.2">
      <c r="A3" s="64" t="s">
        <v>102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1:14" ht="16.2">
      <c r="A4" s="64" t="s">
        <v>103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6.2">
      <c r="A5" s="65" t="s">
        <v>104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</row>
    <row r="6" spans="1:14" ht="16.2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7" t="s">
        <v>105</v>
      </c>
      <c r="N6" s="67"/>
    </row>
    <row r="7" spans="1:14" ht="15.75" customHeight="1">
      <c r="A7" s="91" t="s">
        <v>106</v>
      </c>
      <c r="B7" s="91" t="s">
        <v>107</v>
      </c>
      <c r="C7" s="91" t="s">
        <v>108</v>
      </c>
      <c r="D7" s="91" t="s">
        <v>109</v>
      </c>
      <c r="E7" s="91" t="s">
        <v>110</v>
      </c>
      <c r="F7" s="91" t="s">
        <v>111</v>
      </c>
      <c r="G7" s="91" t="s">
        <v>112</v>
      </c>
      <c r="H7" s="91" t="s">
        <v>113</v>
      </c>
      <c r="I7" s="91" t="s">
        <v>114</v>
      </c>
      <c r="J7" s="91"/>
      <c r="K7" s="91"/>
      <c r="L7" s="91"/>
      <c r="M7" s="91"/>
      <c r="N7" s="91"/>
    </row>
    <row r="8" spans="1:14" ht="15.75" customHeight="1">
      <c r="A8" s="91"/>
      <c r="B8" s="91"/>
      <c r="C8" s="91"/>
      <c r="D8" s="91"/>
      <c r="E8" s="91"/>
      <c r="F8" s="91"/>
      <c r="G8" s="91"/>
      <c r="H8" s="91"/>
      <c r="I8" s="92" t="s">
        <v>115</v>
      </c>
      <c r="J8" s="91" t="s">
        <v>116</v>
      </c>
      <c r="K8" s="92" t="s">
        <v>117</v>
      </c>
      <c r="L8" s="91" t="s">
        <v>118</v>
      </c>
      <c r="M8" s="92" t="s">
        <v>119</v>
      </c>
      <c r="N8" s="91" t="s">
        <v>120</v>
      </c>
    </row>
    <row r="9" spans="1:14" ht="30.75" customHeight="1">
      <c r="A9" s="91"/>
      <c r="B9" s="91"/>
      <c r="C9" s="91"/>
      <c r="D9" s="91"/>
      <c r="E9" s="91"/>
      <c r="F9" s="91"/>
      <c r="G9" s="91"/>
      <c r="H9" s="91"/>
      <c r="I9" s="92" t="s">
        <v>121</v>
      </c>
      <c r="J9" s="91"/>
      <c r="K9" s="92" t="s">
        <v>121</v>
      </c>
      <c r="L9" s="91"/>
      <c r="M9" s="92" t="s">
        <v>121</v>
      </c>
      <c r="N9" s="91"/>
    </row>
    <row r="10" spans="1:14" ht="15.6">
      <c r="A10" s="68">
        <v>1</v>
      </c>
      <c r="B10" s="68">
        <v>2</v>
      </c>
      <c r="C10" s="68">
        <v>3</v>
      </c>
      <c r="D10" s="68">
        <v>4</v>
      </c>
      <c r="E10" s="68">
        <v>5</v>
      </c>
      <c r="F10" s="68">
        <v>6</v>
      </c>
      <c r="G10" s="68">
        <v>7</v>
      </c>
      <c r="H10" s="68">
        <v>8</v>
      </c>
      <c r="I10" s="68">
        <v>9</v>
      </c>
      <c r="J10" s="68">
        <v>10</v>
      </c>
      <c r="K10" s="68">
        <v>11</v>
      </c>
      <c r="L10" s="68">
        <v>12</v>
      </c>
      <c r="M10" s="68">
        <v>13</v>
      </c>
      <c r="N10" s="68">
        <v>14</v>
      </c>
    </row>
    <row r="11" spans="1:14" s="72" customFormat="1" ht="17.100000000000001" customHeight="1">
      <c r="A11" s="69">
        <v>1</v>
      </c>
      <c r="B11" s="70" t="s">
        <v>122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</row>
    <row r="12" spans="1:14" s="77" customFormat="1" ht="17.100000000000001" customHeight="1">
      <c r="A12" s="73"/>
      <c r="B12" s="74" t="s">
        <v>123</v>
      </c>
      <c r="C12" s="75">
        <v>80804</v>
      </c>
      <c r="D12" s="76"/>
      <c r="E12" s="75">
        <v>86044</v>
      </c>
      <c r="F12" s="76"/>
      <c r="G12" s="76">
        <v>92224</v>
      </c>
      <c r="H12" s="76"/>
      <c r="I12" s="75">
        <v>97462</v>
      </c>
      <c r="J12" s="76"/>
      <c r="K12" s="75">
        <v>103228</v>
      </c>
      <c r="L12" s="76"/>
      <c r="M12" s="75">
        <v>110237</v>
      </c>
      <c r="N12" s="76"/>
    </row>
    <row r="13" spans="1:14" s="77" customFormat="1" ht="17.100000000000001" customHeight="1">
      <c r="A13" s="73"/>
      <c r="B13" s="78" t="s">
        <v>124</v>
      </c>
      <c r="C13" s="75"/>
      <c r="D13" s="76">
        <v>96.3</v>
      </c>
      <c r="E13" s="75"/>
      <c r="F13" s="76">
        <v>99.8</v>
      </c>
      <c r="G13" s="76"/>
      <c r="H13" s="76">
        <v>102.1</v>
      </c>
      <c r="I13" s="75"/>
      <c r="J13" s="76">
        <v>102.1</v>
      </c>
      <c r="K13" s="75"/>
      <c r="L13" s="76">
        <v>102.2</v>
      </c>
      <c r="M13" s="75"/>
      <c r="N13" s="76">
        <v>102.3</v>
      </c>
    </row>
    <row r="14" spans="1:14" s="77" customFormat="1" ht="17.100000000000001" customHeight="1">
      <c r="A14" s="73"/>
      <c r="B14" s="78" t="s">
        <v>125</v>
      </c>
      <c r="C14" s="75"/>
      <c r="D14" s="76">
        <v>107.7</v>
      </c>
      <c r="E14" s="75"/>
      <c r="F14" s="76">
        <v>103.6</v>
      </c>
      <c r="G14" s="76"/>
      <c r="H14" s="76">
        <v>104.9</v>
      </c>
      <c r="I14" s="75"/>
      <c r="J14" s="76">
        <v>103.5</v>
      </c>
      <c r="K14" s="75"/>
      <c r="L14" s="76">
        <v>103.6</v>
      </c>
      <c r="M14" s="75"/>
      <c r="N14" s="76">
        <v>104.4</v>
      </c>
    </row>
    <row r="15" spans="1:14" s="77" customFormat="1" ht="17.100000000000001" customHeight="1">
      <c r="A15" s="73"/>
      <c r="B15" s="74" t="s">
        <v>126</v>
      </c>
      <c r="C15" s="76">
        <v>735.3</v>
      </c>
      <c r="D15" s="76"/>
      <c r="E15" s="76">
        <v>771.3</v>
      </c>
      <c r="F15" s="76"/>
      <c r="G15" s="76">
        <v>819.8</v>
      </c>
      <c r="H15" s="76"/>
      <c r="I15" s="76">
        <v>865.3</v>
      </c>
      <c r="J15" s="76"/>
      <c r="K15" s="76">
        <v>911.7</v>
      </c>
      <c r="L15" s="76"/>
      <c r="M15" s="76">
        <v>961.5</v>
      </c>
      <c r="N15" s="79"/>
    </row>
    <row r="16" spans="1:14" s="77" customFormat="1" ht="32.25" customHeight="1">
      <c r="A16" s="73"/>
      <c r="B16" s="78" t="s">
        <v>127</v>
      </c>
      <c r="C16" s="79"/>
      <c r="D16" s="76">
        <v>93.8</v>
      </c>
      <c r="E16" s="79"/>
      <c r="F16" s="80">
        <v>101.25</v>
      </c>
      <c r="G16" s="76"/>
      <c r="H16" s="76">
        <v>102</v>
      </c>
      <c r="I16" s="79"/>
      <c r="J16" s="76">
        <v>101.5</v>
      </c>
      <c r="K16" s="79"/>
      <c r="L16" s="76">
        <v>101.5</v>
      </c>
      <c r="M16" s="79"/>
      <c r="N16" s="76">
        <v>101.5</v>
      </c>
    </row>
    <row r="17" spans="1:14" s="77" customFormat="1" ht="17.100000000000001" customHeight="1">
      <c r="A17" s="73"/>
      <c r="B17" s="78" t="s">
        <v>128</v>
      </c>
      <c r="C17" s="79"/>
      <c r="D17" s="76">
        <v>109.5</v>
      </c>
      <c r="E17" s="79"/>
      <c r="F17" s="76">
        <v>103.6</v>
      </c>
      <c r="G17" s="76"/>
      <c r="H17" s="76">
        <v>104.2</v>
      </c>
      <c r="I17" s="79"/>
      <c r="J17" s="76">
        <v>104</v>
      </c>
      <c r="K17" s="79"/>
      <c r="L17" s="76">
        <v>103.8</v>
      </c>
      <c r="M17" s="79"/>
      <c r="N17" s="76">
        <v>103.9</v>
      </c>
    </row>
    <row r="18" spans="1:14" s="77" customFormat="1" ht="30" customHeight="1">
      <c r="A18" s="69">
        <v>2</v>
      </c>
      <c r="B18" s="70" t="s">
        <v>129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</row>
    <row r="19" spans="1:14" s="77" customFormat="1" ht="16.5" customHeight="1">
      <c r="A19" s="73"/>
      <c r="B19" s="74" t="s">
        <v>130</v>
      </c>
      <c r="C19" s="75">
        <v>49091</v>
      </c>
      <c r="D19" s="76">
        <v>96.6</v>
      </c>
      <c r="E19" s="75">
        <v>50919</v>
      </c>
      <c r="F19" s="76">
        <v>101.3</v>
      </c>
      <c r="G19" s="76">
        <v>55269</v>
      </c>
      <c r="H19" s="76">
        <v>102.1</v>
      </c>
      <c r="I19" s="75">
        <v>58791</v>
      </c>
      <c r="J19" s="76">
        <v>102.5</v>
      </c>
      <c r="K19" s="75">
        <v>63034</v>
      </c>
      <c r="L19" s="76">
        <v>102.5</v>
      </c>
      <c r="M19" s="75">
        <v>67504</v>
      </c>
      <c r="N19" s="76">
        <v>102.5</v>
      </c>
    </row>
    <row r="20" spans="1:14" s="77" customFormat="1" ht="17.100000000000001" customHeight="1">
      <c r="A20" s="73"/>
      <c r="B20" s="74" t="s">
        <v>131</v>
      </c>
      <c r="C20" s="81">
        <v>727.3</v>
      </c>
      <c r="D20" s="81">
        <v>101.1</v>
      </c>
      <c r="E20" s="81">
        <v>724.7</v>
      </c>
      <c r="F20" s="81">
        <v>102.2</v>
      </c>
      <c r="G20" s="81">
        <v>772.1</v>
      </c>
      <c r="H20" s="81">
        <v>101.2</v>
      </c>
      <c r="I20" s="81">
        <v>828.6</v>
      </c>
      <c r="J20" s="81">
        <v>102</v>
      </c>
      <c r="K20" s="81">
        <v>884</v>
      </c>
      <c r="L20" s="81">
        <v>102</v>
      </c>
      <c r="M20" s="81">
        <v>954.2</v>
      </c>
      <c r="N20" s="81">
        <v>102</v>
      </c>
    </row>
    <row r="21" spans="1:14" s="77" customFormat="1" ht="17.100000000000001" customHeight="1">
      <c r="A21" s="69">
        <v>3</v>
      </c>
      <c r="B21" s="70" t="s">
        <v>132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s="77" customFormat="1" ht="17.100000000000001" customHeight="1">
      <c r="A22" s="73"/>
      <c r="B22" s="74" t="s">
        <v>133</v>
      </c>
      <c r="C22" s="79" t="s">
        <v>134</v>
      </c>
      <c r="D22" s="76">
        <v>102.6</v>
      </c>
      <c r="E22" s="76" t="s">
        <v>134</v>
      </c>
      <c r="F22" s="76">
        <v>104.8</v>
      </c>
      <c r="G22" s="76" t="s">
        <v>134</v>
      </c>
      <c r="H22" s="76">
        <v>101.2</v>
      </c>
      <c r="I22" s="76" t="s">
        <v>134</v>
      </c>
      <c r="J22" s="76">
        <v>100.5</v>
      </c>
      <c r="K22" s="76" t="s">
        <v>134</v>
      </c>
      <c r="L22" s="76">
        <v>101.5</v>
      </c>
      <c r="M22" s="76" t="s">
        <v>134</v>
      </c>
      <c r="N22" s="76">
        <v>102.2</v>
      </c>
    </row>
    <row r="23" spans="1:14" s="77" customFormat="1" ht="17.100000000000001" customHeight="1">
      <c r="A23" s="73"/>
      <c r="B23" s="74" t="s">
        <v>135</v>
      </c>
      <c r="C23" s="76">
        <v>129.9</v>
      </c>
      <c r="D23" s="76">
        <v>94.6</v>
      </c>
      <c r="E23" s="76">
        <v>144.6</v>
      </c>
      <c r="F23" s="76">
        <v>112.8</v>
      </c>
      <c r="G23" s="76">
        <v>158.19999999999999</v>
      </c>
      <c r="H23" s="76">
        <v>105.3</v>
      </c>
      <c r="I23" s="76">
        <v>157.19999999999999</v>
      </c>
      <c r="J23" s="76">
        <v>94.2</v>
      </c>
      <c r="K23" s="76">
        <v>163.80000000000001</v>
      </c>
      <c r="L23" s="76">
        <v>100.7</v>
      </c>
      <c r="M23" s="76">
        <v>170.1</v>
      </c>
      <c r="N23" s="76">
        <v>100.7</v>
      </c>
    </row>
    <row r="24" spans="1:14" s="77" customFormat="1" ht="17.100000000000001" customHeight="1">
      <c r="A24" s="69">
        <v>4</v>
      </c>
      <c r="B24" s="70" t="s">
        <v>136</v>
      </c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 s="77" customFormat="1" ht="17.100000000000001" customHeight="1">
      <c r="A25" s="73"/>
      <c r="B25" s="74" t="s">
        <v>137</v>
      </c>
      <c r="C25" s="75">
        <v>27527</v>
      </c>
      <c r="D25" s="76">
        <v>90</v>
      </c>
      <c r="E25" s="75">
        <v>28317</v>
      </c>
      <c r="F25" s="76">
        <v>95.4</v>
      </c>
      <c r="G25" s="76">
        <v>29780</v>
      </c>
      <c r="H25" s="76">
        <v>101.2</v>
      </c>
      <c r="I25" s="75">
        <v>31762</v>
      </c>
      <c r="J25" s="76">
        <v>102.9</v>
      </c>
      <c r="K25" s="75">
        <v>33873</v>
      </c>
      <c r="L25" s="76">
        <v>102.7</v>
      </c>
      <c r="M25" s="75">
        <v>36079</v>
      </c>
      <c r="N25" s="76">
        <v>102.5</v>
      </c>
    </row>
    <row r="26" spans="1:14" s="77" customFormat="1" ht="17.100000000000001" customHeight="1">
      <c r="A26" s="73"/>
      <c r="B26" s="74" t="s">
        <v>138</v>
      </c>
      <c r="C26" s="76">
        <v>346.9</v>
      </c>
      <c r="D26" s="76">
        <v>90.8</v>
      </c>
      <c r="E26" s="76">
        <v>345.7</v>
      </c>
      <c r="F26" s="76">
        <v>93.4</v>
      </c>
      <c r="G26" s="76">
        <v>359.8</v>
      </c>
      <c r="H26" s="76">
        <v>100</v>
      </c>
      <c r="I26" s="76">
        <v>382.8</v>
      </c>
      <c r="J26" s="76">
        <v>102.3</v>
      </c>
      <c r="K26" s="76">
        <v>407.3</v>
      </c>
      <c r="L26" s="76">
        <v>102.5</v>
      </c>
      <c r="M26" s="76">
        <v>434.6</v>
      </c>
      <c r="N26" s="76">
        <v>102.8</v>
      </c>
    </row>
    <row r="27" spans="1:14" s="77" customFormat="1" ht="17.100000000000001" customHeight="1">
      <c r="A27" s="69">
        <v>5</v>
      </c>
      <c r="B27" s="70" t="s">
        <v>139</v>
      </c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</row>
    <row r="28" spans="1:14" s="77" customFormat="1" ht="17.100000000000001" customHeight="1">
      <c r="A28" s="73"/>
      <c r="B28" s="74" t="s">
        <v>133</v>
      </c>
      <c r="C28" s="75">
        <v>8051</v>
      </c>
      <c r="D28" s="76">
        <v>98.9</v>
      </c>
      <c r="E28" s="75">
        <v>8636</v>
      </c>
      <c r="F28" s="76">
        <v>100.7</v>
      </c>
      <c r="G28" s="76">
        <v>9083</v>
      </c>
      <c r="H28" s="76">
        <v>100.8</v>
      </c>
      <c r="I28" s="75">
        <v>9741</v>
      </c>
      <c r="J28" s="76">
        <v>102.2</v>
      </c>
      <c r="K28" s="75">
        <v>10445</v>
      </c>
      <c r="L28" s="76">
        <v>102.2</v>
      </c>
      <c r="M28" s="75">
        <v>11209</v>
      </c>
      <c r="N28" s="76">
        <v>102.3</v>
      </c>
    </row>
    <row r="29" spans="1:14" s="77" customFormat="1" ht="17.100000000000001" customHeight="1">
      <c r="A29" s="73"/>
      <c r="B29" s="74" t="s">
        <v>138</v>
      </c>
      <c r="C29" s="76">
        <v>131.5</v>
      </c>
      <c r="D29" s="76">
        <v>98.5</v>
      </c>
      <c r="E29" s="76">
        <v>125.9</v>
      </c>
      <c r="F29" s="76">
        <v>91.3</v>
      </c>
      <c r="G29" s="76">
        <v>123</v>
      </c>
      <c r="H29" s="76">
        <v>93.5</v>
      </c>
      <c r="I29" s="76">
        <v>128.69999999999999</v>
      </c>
      <c r="J29" s="76">
        <v>100</v>
      </c>
      <c r="K29" s="76">
        <v>135</v>
      </c>
      <c r="L29" s="76">
        <v>100.3</v>
      </c>
      <c r="M29" s="76">
        <v>141.80000000000001</v>
      </c>
      <c r="N29" s="76">
        <v>100.4</v>
      </c>
    </row>
    <row r="30" spans="1:14" s="77" customFormat="1" ht="17.100000000000001" customHeight="1">
      <c r="A30" s="69">
        <v>6</v>
      </c>
      <c r="B30" s="70" t="s">
        <v>140</v>
      </c>
      <c r="C30" s="82"/>
      <c r="D30" s="79"/>
      <c r="E30" s="82"/>
      <c r="F30" s="79"/>
      <c r="G30" s="79"/>
      <c r="H30" s="79"/>
      <c r="I30" s="79"/>
      <c r="J30" s="79"/>
      <c r="K30" s="79"/>
      <c r="L30" s="79"/>
      <c r="M30" s="79"/>
      <c r="N30" s="79"/>
    </row>
    <row r="31" spans="1:14" s="77" customFormat="1" ht="17.100000000000001" customHeight="1">
      <c r="A31" s="73"/>
      <c r="B31" s="74" t="s">
        <v>141</v>
      </c>
      <c r="C31" s="75">
        <v>17140</v>
      </c>
      <c r="D31" s="76">
        <v>120.1</v>
      </c>
      <c r="E31" s="75">
        <v>19637</v>
      </c>
      <c r="F31" s="76">
        <f>E31*100/C31</f>
        <v>114.56826137689615</v>
      </c>
      <c r="G31" s="76">
        <v>20572</v>
      </c>
      <c r="H31" s="76">
        <f>G31/E31*100</f>
        <v>104.7614197688038</v>
      </c>
      <c r="I31" s="75">
        <v>21416</v>
      </c>
      <c r="J31" s="76">
        <f>I31/G31*100</f>
        <v>104.10266381489404</v>
      </c>
      <c r="K31" s="75">
        <v>23051</v>
      </c>
      <c r="L31" s="76">
        <f>K31*100/I31</f>
        <v>107.63447889428464</v>
      </c>
      <c r="M31" s="75">
        <v>25010</v>
      </c>
      <c r="N31" s="76">
        <f>M31*100/K31</f>
        <v>108.4985467007939</v>
      </c>
    </row>
    <row r="32" spans="1:14" s="77" customFormat="1" ht="17.100000000000001" customHeight="1">
      <c r="A32" s="73"/>
      <c r="B32" s="74" t="s">
        <v>142</v>
      </c>
      <c r="C32" s="76">
        <v>132.6</v>
      </c>
      <c r="D32" s="76">
        <v>112.3</v>
      </c>
      <c r="E32" s="76">
        <v>94.1</v>
      </c>
      <c r="F32" s="76">
        <v>71.8</v>
      </c>
      <c r="G32" s="76">
        <v>99.1</v>
      </c>
      <c r="H32" s="76">
        <v>105.3</v>
      </c>
      <c r="I32" s="76">
        <v>100.2</v>
      </c>
      <c r="J32" s="76">
        <v>101.1</v>
      </c>
      <c r="K32" s="76">
        <v>105.8</v>
      </c>
      <c r="L32" s="76">
        <f>K32*100/I32</f>
        <v>105.58882235528942</v>
      </c>
      <c r="M32" s="76">
        <v>112.1</v>
      </c>
      <c r="N32" s="76">
        <v>105.9</v>
      </c>
    </row>
    <row r="33" spans="1:17" s="77" customFormat="1" ht="17.100000000000001" customHeight="1">
      <c r="A33" s="83">
        <v>7</v>
      </c>
      <c r="B33" s="84" t="s">
        <v>143</v>
      </c>
      <c r="C33" s="76"/>
      <c r="D33" s="76"/>
      <c r="E33" s="79"/>
      <c r="F33" s="79"/>
      <c r="G33" s="79"/>
      <c r="H33" s="79"/>
      <c r="I33" s="79"/>
      <c r="J33" s="79"/>
      <c r="K33" s="79"/>
      <c r="L33" s="79"/>
      <c r="M33" s="79"/>
      <c r="N33" s="79"/>
    </row>
    <row r="34" spans="1:17" s="77" customFormat="1" ht="17.100000000000001" customHeight="1">
      <c r="A34" s="83"/>
      <c r="B34" s="85" t="s">
        <v>133</v>
      </c>
      <c r="C34" s="75">
        <v>13897</v>
      </c>
      <c r="D34" s="76">
        <v>89.9</v>
      </c>
      <c r="E34" s="75">
        <v>14640</v>
      </c>
      <c r="F34" s="76">
        <v>99.1</v>
      </c>
      <c r="G34" s="75">
        <v>15913</v>
      </c>
      <c r="H34" s="76">
        <v>104.1</v>
      </c>
      <c r="I34" s="75">
        <v>17436</v>
      </c>
      <c r="J34" s="76">
        <v>104.7</v>
      </c>
      <c r="K34" s="75">
        <v>19230</v>
      </c>
      <c r="L34" s="76">
        <v>105.6</v>
      </c>
      <c r="M34" s="75">
        <v>21175</v>
      </c>
      <c r="N34" s="76">
        <v>105.7</v>
      </c>
    </row>
    <row r="35" spans="1:17" s="77" customFormat="1" ht="17.100000000000001" customHeight="1">
      <c r="A35" s="83"/>
      <c r="B35" s="85" t="s">
        <v>144</v>
      </c>
      <c r="C35" s="76">
        <v>200.2</v>
      </c>
      <c r="D35" s="76">
        <v>99.1</v>
      </c>
      <c r="E35" s="76">
        <v>181.5</v>
      </c>
      <c r="F35" s="76">
        <v>90.9</v>
      </c>
      <c r="G35" s="76">
        <v>190</v>
      </c>
      <c r="H35" s="76">
        <v>99.4</v>
      </c>
      <c r="I35" s="76">
        <v>198.7</v>
      </c>
      <c r="J35" s="76">
        <v>100.1</v>
      </c>
      <c r="K35" s="76">
        <v>211.5</v>
      </c>
      <c r="L35" s="76">
        <v>102</v>
      </c>
      <c r="M35" s="76">
        <v>224.8</v>
      </c>
      <c r="N35" s="76">
        <v>102.1</v>
      </c>
    </row>
    <row r="36" spans="1:17" s="77" customFormat="1" ht="17.100000000000001" customHeight="1">
      <c r="A36" s="86">
        <v>8</v>
      </c>
      <c r="B36" s="84" t="s">
        <v>145</v>
      </c>
      <c r="C36" s="76"/>
      <c r="D36" s="76"/>
      <c r="E36" s="79"/>
      <c r="F36" s="79"/>
      <c r="G36" s="79"/>
      <c r="H36" s="79"/>
      <c r="I36" s="79"/>
      <c r="J36" s="79"/>
      <c r="K36" s="79"/>
      <c r="L36" s="79"/>
      <c r="M36" s="79"/>
      <c r="N36" s="79"/>
    </row>
    <row r="37" spans="1:17" s="77" customFormat="1" ht="17.100000000000001" customHeight="1">
      <c r="A37" s="86"/>
      <c r="B37" s="85" t="s">
        <v>146</v>
      </c>
      <c r="C37" s="76" t="s">
        <v>134</v>
      </c>
      <c r="D37" s="76">
        <v>96.8</v>
      </c>
      <c r="E37" s="79" t="s">
        <v>134</v>
      </c>
      <c r="F37" s="76">
        <v>94.9</v>
      </c>
      <c r="G37" s="76" t="s">
        <v>134</v>
      </c>
      <c r="H37" s="76">
        <v>101.3</v>
      </c>
      <c r="I37" s="76" t="s">
        <v>134</v>
      </c>
      <c r="J37" s="76">
        <v>102.3</v>
      </c>
      <c r="K37" s="76" t="s">
        <v>134</v>
      </c>
      <c r="L37" s="76">
        <v>101.1</v>
      </c>
      <c r="M37" s="76" t="s">
        <v>134</v>
      </c>
      <c r="N37" s="76">
        <v>101.2</v>
      </c>
    </row>
    <row r="38" spans="1:17" s="77" customFormat="1" ht="17.100000000000001" customHeight="1">
      <c r="A38" s="86"/>
      <c r="B38" s="85" t="s">
        <v>147</v>
      </c>
      <c r="C38" s="76" t="s">
        <v>134</v>
      </c>
      <c r="D38" s="76">
        <v>97.6</v>
      </c>
      <c r="E38" s="76" t="s">
        <v>134</v>
      </c>
      <c r="F38" s="76">
        <v>92</v>
      </c>
      <c r="G38" s="76" t="s">
        <v>134</v>
      </c>
      <c r="H38" s="76">
        <v>96.7</v>
      </c>
      <c r="I38" s="76" t="s">
        <v>134</v>
      </c>
      <c r="J38" s="76">
        <v>99.1</v>
      </c>
      <c r="K38" s="76" t="s">
        <v>134</v>
      </c>
      <c r="L38" s="76">
        <v>99.6</v>
      </c>
      <c r="M38" s="76" t="s">
        <v>134</v>
      </c>
      <c r="N38" s="76">
        <v>100.8</v>
      </c>
    </row>
    <row r="39" spans="1:17" s="77" customFormat="1" ht="17.100000000000001" customHeight="1">
      <c r="A39" s="86">
        <v>9</v>
      </c>
      <c r="B39" s="84" t="s">
        <v>148</v>
      </c>
      <c r="C39" s="76"/>
      <c r="D39" s="76"/>
      <c r="E39" s="79"/>
      <c r="F39" s="79"/>
      <c r="G39" s="79"/>
      <c r="H39" s="79"/>
      <c r="I39" s="79"/>
      <c r="J39" s="79"/>
      <c r="K39" s="79"/>
      <c r="L39" s="79"/>
      <c r="M39" s="79"/>
      <c r="N39" s="79"/>
    </row>
    <row r="40" spans="1:17" s="77" customFormat="1" ht="17.100000000000001" customHeight="1">
      <c r="A40" s="86"/>
      <c r="B40" s="85" t="s">
        <v>133</v>
      </c>
      <c r="C40" s="75">
        <v>18419</v>
      </c>
      <c r="D40" s="76">
        <v>103.8</v>
      </c>
      <c r="E40" s="75">
        <v>19579</v>
      </c>
      <c r="F40" s="76">
        <f>E40*100/C40</f>
        <v>106.2978446169716</v>
      </c>
      <c r="G40" s="76">
        <v>20983</v>
      </c>
      <c r="H40" s="76">
        <v>107.2</v>
      </c>
      <c r="I40" s="75">
        <v>22610</v>
      </c>
      <c r="J40" s="76">
        <v>107.8</v>
      </c>
      <c r="K40" s="75">
        <v>23729</v>
      </c>
      <c r="L40" s="76">
        <v>104.9</v>
      </c>
      <c r="M40" s="75">
        <v>24942</v>
      </c>
      <c r="N40" s="76">
        <f>M40*100/K40</f>
        <v>105.11188840659109</v>
      </c>
    </row>
    <row r="41" spans="1:17" s="77" customFormat="1" ht="17.100000000000001" customHeight="1">
      <c r="A41" s="83"/>
      <c r="B41" s="85" t="s">
        <v>138</v>
      </c>
      <c r="C41" s="76">
        <v>190.4</v>
      </c>
      <c r="D41" s="76">
        <v>102.4</v>
      </c>
      <c r="E41" s="76">
        <v>197.6</v>
      </c>
      <c r="F41" s="76">
        <f>E41*100/C41</f>
        <v>103.78151260504201</v>
      </c>
      <c r="G41" s="76">
        <v>204.9</v>
      </c>
      <c r="H41" s="76">
        <f>G41/E41*100</f>
        <v>103.69433198380567</v>
      </c>
      <c r="I41" s="76">
        <v>213.6</v>
      </c>
      <c r="J41" s="76">
        <f>I41/G41*100</f>
        <v>104.24597364568082</v>
      </c>
      <c r="K41" s="76">
        <v>221.1</v>
      </c>
      <c r="L41" s="76">
        <f>K41/I41*100</f>
        <v>103.51123595505618</v>
      </c>
      <c r="M41" s="76">
        <v>229</v>
      </c>
      <c r="N41" s="76">
        <f>M41/K41*100</f>
        <v>103.57304387155133</v>
      </c>
    </row>
    <row r="42" spans="1:17" s="77" customFormat="1" ht="17.100000000000001" customHeight="1">
      <c r="A42" s="83">
        <v>10</v>
      </c>
      <c r="B42" s="84" t="s">
        <v>149</v>
      </c>
      <c r="C42" s="82"/>
      <c r="D42" s="79"/>
      <c r="E42" s="82"/>
      <c r="F42" s="79"/>
      <c r="G42" s="79"/>
      <c r="H42" s="79"/>
      <c r="I42" s="82"/>
      <c r="J42" s="79"/>
      <c r="K42" s="82"/>
      <c r="L42" s="79"/>
      <c r="M42" s="82"/>
      <c r="N42" s="79"/>
    </row>
    <row r="43" spans="1:17" s="77" customFormat="1" ht="17.100000000000001" customHeight="1">
      <c r="A43" s="83"/>
      <c r="B43" s="85" t="s">
        <v>150</v>
      </c>
      <c r="C43" s="76">
        <v>5.6</v>
      </c>
      <c r="D43" s="76" t="s">
        <v>134</v>
      </c>
      <c r="E43" s="76">
        <v>5.6</v>
      </c>
      <c r="F43" s="87" t="s">
        <v>134</v>
      </c>
      <c r="G43" s="87">
        <v>5.2</v>
      </c>
      <c r="H43" s="87" t="s">
        <v>134</v>
      </c>
      <c r="I43" s="76">
        <v>5</v>
      </c>
      <c r="J43" s="87" t="s">
        <v>134</v>
      </c>
      <c r="K43" s="76">
        <v>4.9000000000000004</v>
      </c>
      <c r="L43" s="87" t="s">
        <v>134</v>
      </c>
      <c r="M43" s="76">
        <v>4.7</v>
      </c>
      <c r="N43" s="87" t="s">
        <v>134</v>
      </c>
    </row>
    <row r="44" spans="1:17" s="77" customFormat="1" ht="17.100000000000001" customHeight="1">
      <c r="A44" s="83"/>
      <c r="B44" s="85" t="s">
        <v>151</v>
      </c>
      <c r="C44" s="76">
        <v>7.2</v>
      </c>
      <c r="D44" s="76" t="s">
        <v>134</v>
      </c>
      <c r="E44" s="76">
        <v>6.8</v>
      </c>
      <c r="F44" s="87" t="s">
        <v>134</v>
      </c>
      <c r="G44" s="87">
        <v>6.8</v>
      </c>
      <c r="H44" s="87" t="s">
        <v>134</v>
      </c>
      <c r="I44" s="76">
        <v>6.4</v>
      </c>
      <c r="J44" s="87" t="s">
        <v>134</v>
      </c>
      <c r="K44" s="76">
        <v>5.9</v>
      </c>
      <c r="L44" s="87" t="s">
        <v>134</v>
      </c>
      <c r="M44" s="76">
        <v>5.8</v>
      </c>
      <c r="N44" s="87" t="s">
        <v>134</v>
      </c>
    </row>
    <row r="45" spans="1:17" s="77" customFormat="1" ht="17.100000000000001" customHeight="1">
      <c r="A45" s="83">
        <v>11</v>
      </c>
      <c r="B45" s="84" t="s">
        <v>152</v>
      </c>
      <c r="C45" s="82"/>
      <c r="D45" s="79"/>
      <c r="E45" s="82"/>
      <c r="F45" s="79"/>
      <c r="G45" s="79"/>
      <c r="H45" s="79"/>
      <c r="I45" s="82"/>
      <c r="J45" s="79"/>
      <c r="K45" s="82"/>
      <c r="L45" s="79"/>
      <c r="M45" s="82"/>
      <c r="N45" s="79"/>
    </row>
    <row r="46" spans="1:17" s="77" customFormat="1" ht="17.100000000000001" customHeight="1">
      <c r="A46" s="83"/>
      <c r="B46" s="85" t="s">
        <v>150</v>
      </c>
      <c r="C46" s="79" t="s">
        <v>134</v>
      </c>
      <c r="D46" s="76">
        <v>115.5</v>
      </c>
      <c r="E46" s="79" t="s">
        <v>134</v>
      </c>
      <c r="F46" s="76">
        <v>107.1</v>
      </c>
      <c r="G46" s="76" t="s">
        <v>134</v>
      </c>
      <c r="H46" s="76">
        <v>103.9</v>
      </c>
      <c r="I46" s="76" t="s">
        <v>134</v>
      </c>
      <c r="J46" s="76">
        <v>103.7</v>
      </c>
      <c r="K46" s="76" t="s">
        <v>134</v>
      </c>
      <c r="L46" s="76">
        <v>104</v>
      </c>
      <c r="M46" s="76" t="s">
        <v>134</v>
      </c>
      <c r="N46" s="76">
        <v>104</v>
      </c>
    </row>
    <row r="47" spans="1:17" s="77" customFormat="1" ht="17.100000000000001" customHeight="1">
      <c r="A47" s="83"/>
      <c r="B47" s="85" t="s">
        <v>151</v>
      </c>
      <c r="C47" s="79" t="s">
        <v>134</v>
      </c>
      <c r="D47" s="76">
        <v>116.2</v>
      </c>
      <c r="E47" s="76" t="s">
        <v>134</v>
      </c>
      <c r="F47" s="76">
        <v>106.9</v>
      </c>
      <c r="G47" s="76" t="s">
        <v>134</v>
      </c>
      <c r="H47" s="76">
        <v>105</v>
      </c>
      <c r="I47" s="76" t="s">
        <v>134</v>
      </c>
      <c r="J47" s="76">
        <v>103.8</v>
      </c>
      <c r="K47" s="76" t="s">
        <v>134</v>
      </c>
      <c r="L47" s="76">
        <v>103.5</v>
      </c>
      <c r="M47" s="76" t="s">
        <v>134</v>
      </c>
      <c r="N47" s="76">
        <v>103</v>
      </c>
    </row>
    <row r="48" spans="1:17" ht="15.6">
      <c r="A48" s="88"/>
      <c r="B48" s="89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77"/>
      <c r="P48" s="77"/>
      <c r="Q48" s="77"/>
    </row>
    <row r="49" spans="1:17" ht="16.2">
      <c r="A49" s="93" t="s">
        <v>100</v>
      </c>
      <c r="B49" s="93"/>
      <c r="C49" s="93"/>
      <c r="D49" s="94"/>
      <c r="E49" s="94"/>
      <c r="F49" s="94"/>
      <c r="G49" s="94"/>
      <c r="H49" s="94"/>
      <c r="I49" s="94"/>
      <c r="J49" s="95"/>
      <c r="K49" s="94"/>
      <c r="L49" s="94"/>
      <c r="M49" s="96"/>
      <c r="N49" s="96"/>
      <c r="O49" s="77"/>
      <c r="P49" s="77"/>
      <c r="Q49" s="77"/>
    </row>
    <row r="50" spans="1:17" ht="16.2">
      <c r="A50" s="93" t="s">
        <v>154</v>
      </c>
      <c r="B50" s="93"/>
      <c r="C50" s="93"/>
      <c r="D50" s="97"/>
      <c r="E50" s="97"/>
      <c r="F50" s="97"/>
      <c r="G50" s="97"/>
      <c r="H50" s="97"/>
      <c r="I50" s="98"/>
      <c r="J50" s="97"/>
      <c r="K50" s="97"/>
      <c r="L50" s="97"/>
      <c r="M50" s="99" t="s">
        <v>153</v>
      </c>
      <c r="N50" s="99"/>
      <c r="O50" s="77"/>
      <c r="P50" s="77"/>
      <c r="Q50" s="77"/>
    </row>
    <row r="51" spans="1:17" ht="15.6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77"/>
      <c r="P51" s="77"/>
      <c r="Q51" s="77"/>
    </row>
    <row r="52" spans="1:17">
      <c r="P52" s="77"/>
      <c r="Q52" s="77"/>
    </row>
  </sheetData>
  <mergeCells count="20">
    <mergeCell ref="A49:C49"/>
    <mergeCell ref="M50:N50"/>
    <mergeCell ref="A50:C50"/>
    <mergeCell ref="F7:F9"/>
    <mergeCell ref="G7:G9"/>
    <mergeCell ref="H7:H9"/>
    <mergeCell ref="I7:N7"/>
    <mergeCell ref="J8:J9"/>
    <mergeCell ref="L8:L9"/>
    <mergeCell ref="N8:N9"/>
    <mergeCell ref="K1:N1"/>
    <mergeCell ref="A3:N3"/>
    <mergeCell ref="A4:N4"/>
    <mergeCell ref="A5:N5"/>
    <mergeCell ref="M6:N6"/>
    <mergeCell ref="A7:A9"/>
    <mergeCell ref="B7:B9"/>
    <mergeCell ref="C7:C9"/>
    <mergeCell ref="D7:D9"/>
    <mergeCell ref="E7:E9"/>
  </mergeCells>
  <pageMargins left="0.39370078740157483" right="0.39370078740157483" top="0.31496062992125984" bottom="0.27559055118110237" header="0.11811023622047245" footer="0.11811023622047245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workbookViewId="0">
      <selection activeCell="A17" sqref="A17"/>
    </sheetView>
  </sheetViews>
  <sheetFormatPr defaultColWidth="9.109375" defaultRowHeight="15.6"/>
  <cols>
    <col min="1" max="1" width="54.44140625" style="59" customWidth="1"/>
    <col min="2" max="2" width="26.33203125" style="100" customWidth="1"/>
    <col min="3" max="3" width="15.109375" style="59" customWidth="1"/>
    <col min="4" max="4" width="15.5546875" style="59" customWidth="1"/>
    <col min="5" max="5" width="15.109375" style="59" customWidth="1"/>
    <col min="6" max="6" width="12.33203125" style="59" customWidth="1"/>
    <col min="7" max="7" width="9.44140625" style="59" customWidth="1"/>
    <col min="8" max="8" width="11.6640625" style="59" customWidth="1"/>
    <col min="9" max="10" width="10.109375" style="59" customWidth="1"/>
    <col min="11" max="11" width="11" style="59" customWidth="1"/>
    <col min="12" max="256" width="9.109375" style="59"/>
    <col min="257" max="257" width="54.44140625" style="59" customWidth="1"/>
    <col min="258" max="258" width="26.33203125" style="59" customWidth="1"/>
    <col min="259" max="259" width="15.109375" style="59" customWidth="1"/>
    <col min="260" max="260" width="15.5546875" style="59" customWidth="1"/>
    <col min="261" max="261" width="15.109375" style="59" customWidth="1"/>
    <col min="262" max="262" width="12.33203125" style="59" customWidth="1"/>
    <col min="263" max="263" width="9.44140625" style="59" customWidth="1"/>
    <col min="264" max="264" width="11.6640625" style="59" customWidth="1"/>
    <col min="265" max="266" width="10.109375" style="59" customWidth="1"/>
    <col min="267" max="267" width="11" style="59" customWidth="1"/>
    <col min="268" max="512" width="9.109375" style="59"/>
    <col min="513" max="513" width="54.44140625" style="59" customWidth="1"/>
    <col min="514" max="514" width="26.33203125" style="59" customWidth="1"/>
    <col min="515" max="515" width="15.109375" style="59" customWidth="1"/>
    <col min="516" max="516" width="15.5546875" style="59" customWidth="1"/>
    <col min="517" max="517" width="15.109375" style="59" customWidth="1"/>
    <col min="518" max="518" width="12.33203125" style="59" customWidth="1"/>
    <col min="519" max="519" width="9.44140625" style="59" customWidth="1"/>
    <col min="520" max="520" width="11.6640625" style="59" customWidth="1"/>
    <col min="521" max="522" width="10.109375" style="59" customWidth="1"/>
    <col min="523" max="523" width="11" style="59" customWidth="1"/>
    <col min="524" max="768" width="9.109375" style="59"/>
    <col min="769" max="769" width="54.44140625" style="59" customWidth="1"/>
    <col min="770" max="770" width="26.33203125" style="59" customWidth="1"/>
    <col min="771" max="771" width="15.109375" style="59" customWidth="1"/>
    <col min="772" max="772" width="15.5546875" style="59" customWidth="1"/>
    <col min="773" max="773" width="15.109375" style="59" customWidth="1"/>
    <col min="774" max="774" width="12.33203125" style="59" customWidth="1"/>
    <col min="775" max="775" width="9.44140625" style="59" customWidth="1"/>
    <col min="776" max="776" width="11.6640625" style="59" customWidth="1"/>
    <col min="777" max="778" width="10.109375" style="59" customWidth="1"/>
    <col min="779" max="779" width="11" style="59" customWidth="1"/>
    <col min="780" max="1024" width="9.109375" style="59"/>
    <col min="1025" max="1025" width="54.44140625" style="59" customWidth="1"/>
    <col min="1026" max="1026" width="26.33203125" style="59" customWidth="1"/>
    <col min="1027" max="1027" width="15.109375" style="59" customWidth="1"/>
    <col min="1028" max="1028" width="15.5546875" style="59" customWidth="1"/>
    <col min="1029" max="1029" width="15.109375" style="59" customWidth="1"/>
    <col min="1030" max="1030" width="12.33203125" style="59" customWidth="1"/>
    <col min="1031" max="1031" width="9.44140625" style="59" customWidth="1"/>
    <col min="1032" max="1032" width="11.6640625" style="59" customWidth="1"/>
    <col min="1033" max="1034" width="10.109375" style="59" customWidth="1"/>
    <col min="1035" max="1035" width="11" style="59" customWidth="1"/>
    <col min="1036" max="1280" width="9.109375" style="59"/>
    <col min="1281" max="1281" width="54.44140625" style="59" customWidth="1"/>
    <col min="1282" max="1282" width="26.33203125" style="59" customWidth="1"/>
    <col min="1283" max="1283" width="15.109375" style="59" customWidth="1"/>
    <col min="1284" max="1284" width="15.5546875" style="59" customWidth="1"/>
    <col min="1285" max="1285" width="15.109375" style="59" customWidth="1"/>
    <col min="1286" max="1286" width="12.33203125" style="59" customWidth="1"/>
    <col min="1287" max="1287" width="9.44140625" style="59" customWidth="1"/>
    <col min="1288" max="1288" width="11.6640625" style="59" customWidth="1"/>
    <col min="1289" max="1290" width="10.109375" style="59" customWidth="1"/>
    <col min="1291" max="1291" width="11" style="59" customWidth="1"/>
    <col min="1292" max="1536" width="9.109375" style="59"/>
    <col min="1537" max="1537" width="54.44140625" style="59" customWidth="1"/>
    <col min="1538" max="1538" width="26.33203125" style="59" customWidth="1"/>
    <col min="1539" max="1539" width="15.109375" style="59" customWidth="1"/>
    <col min="1540" max="1540" width="15.5546875" style="59" customWidth="1"/>
    <col min="1541" max="1541" width="15.109375" style="59" customWidth="1"/>
    <col min="1542" max="1542" width="12.33203125" style="59" customWidth="1"/>
    <col min="1543" max="1543" width="9.44140625" style="59" customWidth="1"/>
    <col min="1544" max="1544" width="11.6640625" style="59" customWidth="1"/>
    <col min="1545" max="1546" width="10.109375" style="59" customWidth="1"/>
    <col min="1547" max="1547" width="11" style="59" customWidth="1"/>
    <col min="1548" max="1792" width="9.109375" style="59"/>
    <col min="1793" max="1793" width="54.44140625" style="59" customWidth="1"/>
    <col min="1794" max="1794" width="26.33203125" style="59" customWidth="1"/>
    <col min="1795" max="1795" width="15.109375" style="59" customWidth="1"/>
    <col min="1796" max="1796" width="15.5546875" style="59" customWidth="1"/>
    <col min="1797" max="1797" width="15.109375" style="59" customWidth="1"/>
    <col min="1798" max="1798" width="12.33203125" style="59" customWidth="1"/>
    <col min="1799" max="1799" width="9.44140625" style="59" customWidth="1"/>
    <col min="1800" max="1800" width="11.6640625" style="59" customWidth="1"/>
    <col min="1801" max="1802" width="10.109375" style="59" customWidth="1"/>
    <col min="1803" max="1803" width="11" style="59" customWidth="1"/>
    <col min="1804" max="2048" width="9.109375" style="59"/>
    <col min="2049" max="2049" width="54.44140625" style="59" customWidth="1"/>
    <col min="2050" max="2050" width="26.33203125" style="59" customWidth="1"/>
    <col min="2051" max="2051" width="15.109375" style="59" customWidth="1"/>
    <col min="2052" max="2052" width="15.5546875" style="59" customWidth="1"/>
    <col min="2053" max="2053" width="15.109375" style="59" customWidth="1"/>
    <col min="2054" max="2054" width="12.33203125" style="59" customWidth="1"/>
    <col min="2055" max="2055" width="9.44140625" style="59" customWidth="1"/>
    <col min="2056" max="2056" width="11.6640625" style="59" customWidth="1"/>
    <col min="2057" max="2058" width="10.109375" style="59" customWidth="1"/>
    <col min="2059" max="2059" width="11" style="59" customWidth="1"/>
    <col min="2060" max="2304" width="9.109375" style="59"/>
    <col min="2305" max="2305" width="54.44140625" style="59" customWidth="1"/>
    <col min="2306" max="2306" width="26.33203125" style="59" customWidth="1"/>
    <col min="2307" max="2307" width="15.109375" style="59" customWidth="1"/>
    <col min="2308" max="2308" width="15.5546875" style="59" customWidth="1"/>
    <col min="2309" max="2309" width="15.109375" style="59" customWidth="1"/>
    <col min="2310" max="2310" width="12.33203125" style="59" customWidth="1"/>
    <col min="2311" max="2311" width="9.44140625" style="59" customWidth="1"/>
    <col min="2312" max="2312" width="11.6640625" style="59" customWidth="1"/>
    <col min="2313" max="2314" width="10.109375" style="59" customWidth="1"/>
    <col min="2315" max="2315" width="11" style="59" customWidth="1"/>
    <col min="2316" max="2560" width="9.109375" style="59"/>
    <col min="2561" max="2561" width="54.44140625" style="59" customWidth="1"/>
    <col min="2562" max="2562" width="26.33203125" style="59" customWidth="1"/>
    <col min="2563" max="2563" width="15.109375" style="59" customWidth="1"/>
    <col min="2564" max="2564" width="15.5546875" style="59" customWidth="1"/>
    <col min="2565" max="2565" width="15.109375" style="59" customWidth="1"/>
    <col min="2566" max="2566" width="12.33203125" style="59" customWidth="1"/>
    <col min="2567" max="2567" width="9.44140625" style="59" customWidth="1"/>
    <col min="2568" max="2568" width="11.6640625" style="59" customWidth="1"/>
    <col min="2569" max="2570" width="10.109375" style="59" customWidth="1"/>
    <col min="2571" max="2571" width="11" style="59" customWidth="1"/>
    <col min="2572" max="2816" width="9.109375" style="59"/>
    <col min="2817" max="2817" width="54.44140625" style="59" customWidth="1"/>
    <col min="2818" max="2818" width="26.33203125" style="59" customWidth="1"/>
    <col min="2819" max="2819" width="15.109375" style="59" customWidth="1"/>
    <col min="2820" max="2820" width="15.5546875" style="59" customWidth="1"/>
    <col min="2821" max="2821" width="15.109375" style="59" customWidth="1"/>
    <col min="2822" max="2822" width="12.33203125" style="59" customWidth="1"/>
    <col min="2823" max="2823" width="9.44140625" style="59" customWidth="1"/>
    <col min="2824" max="2824" width="11.6640625" style="59" customWidth="1"/>
    <col min="2825" max="2826" width="10.109375" style="59" customWidth="1"/>
    <col min="2827" max="2827" width="11" style="59" customWidth="1"/>
    <col min="2828" max="3072" width="9.109375" style="59"/>
    <col min="3073" max="3073" width="54.44140625" style="59" customWidth="1"/>
    <col min="3074" max="3074" width="26.33203125" style="59" customWidth="1"/>
    <col min="3075" max="3075" width="15.109375" style="59" customWidth="1"/>
    <col min="3076" max="3076" width="15.5546875" style="59" customWidth="1"/>
    <col min="3077" max="3077" width="15.109375" style="59" customWidth="1"/>
    <col min="3078" max="3078" width="12.33203125" style="59" customWidth="1"/>
    <col min="3079" max="3079" width="9.44140625" style="59" customWidth="1"/>
    <col min="3080" max="3080" width="11.6640625" style="59" customWidth="1"/>
    <col min="3081" max="3082" width="10.109375" style="59" customWidth="1"/>
    <col min="3083" max="3083" width="11" style="59" customWidth="1"/>
    <col min="3084" max="3328" width="9.109375" style="59"/>
    <col min="3329" max="3329" width="54.44140625" style="59" customWidth="1"/>
    <col min="3330" max="3330" width="26.33203125" style="59" customWidth="1"/>
    <col min="3331" max="3331" width="15.109375" style="59" customWidth="1"/>
    <col min="3332" max="3332" width="15.5546875" style="59" customWidth="1"/>
    <col min="3333" max="3333" width="15.109375" style="59" customWidth="1"/>
    <col min="3334" max="3334" width="12.33203125" style="59" customWidth="1"/>
    <col min="3335" max="3335" width="9.44140625" style="59" customWidth="1"/>
    <col min="3336" max="3336" width="11.6640625" style="59" customWidth="1"/>
    <col min="3337" max="3338" width="10.109375" style="59" customWidth="1"/>
    <col min="3339" max="3339" width="11" style="59" customWidth="1"/>
    <col min="3340" max="3584" width="9.109375" style="59"/>
    <col min="3585" max="3585" width="54.44140625" style="59" customWidth="1"/>
    <col min="3586" max="3586" width="26.33203125" style="59" customWidth="1"/>
    <col min="3587" max="3587" width="15.109375" style="59" customWidth="1"/>
    <col min="3588" max="3588" width="15.5546875" style="59" customWidth="1"/>
    <col min="3589" max="3589" width="15.109375" style="59" customWidth="1"/>
    <col min="3590" max="3590" width="12.33203125" style="59" customWidth="1"/>
    <col min="3591" max="3591" width="9.44140625" style="59" customWidth="1"/>
    <col min="3592" max="3592" width="11.6640625" style="59" customWidth="1"/>
    <col min="3593" max="3594" width="10.109375" style="59" customWidth="1"/>
    <col min="3595" max="3595" width="11" style="59" customWidth="1"/>
    <col min="3596" max="3840" width="9.109375" style="59"/>
    <col min="3841" max="3841" width="54.44140625" style="59" customWidth="1"/>
    <col min="3842" max="3842" width="26.33203125" style="59" customWidth="1"/>
    <col min="3843" max="3843" width="15.109375" style="59" customWidth="1"/>
    <col min="3844" max="3844" width="15.5546875" style="59" customWidth="1"/>
    <col min="3845" max="3845" width="15.109375" style="59" customWidth="1"/>
    <col min="3846" max="3846" width="12.33203125" style="59" customWidth="1"/>
    <col min="3847" max="3847" width="9.44140625" style="59" customWidth="1"/>
    <col min="3848" max="3848" width="11.6640625" style="59" customWidth="1"/>
    <col min="3849" max="3850" width="10.109375" style="59" customWidth="1"/>
    <col min="3851" max="3851" width="11" style="59" customWidth="1"/>
    <col min="3852" max="4096" width="9.109375" style="59"/>
    <col min="4097" max="4097" width="54.44140625" style="59" customWidth="1"/>
    <col min="4098" max="4098" width="26.33203125" style="59" customWidth="1"/>
    <col min="4099" max="4099" width="15.109375" style="59" customWidth="1"/>
    <col min="4100" max="4100" width="15.5546875" style="59" customWidth="1"/>
    <col min="4101" max="4101" width="15.109375" style="59" customWidth="1"/>
    <col min="4102" max="4102" width="12.33203125" style="59" customWidth="1"/>
    <col min="4103" max="4103" width="9.44140625" style="59" customWidth="1"/>
    <col min="4104" max="4104" width="11.6640625" style="59" customWidth="1"/>
    <col min="4105" max="4106" width="10.109375" style="59" customWidth="1"/>
    <col min="4107" max="4107" width="11" style="59" customWidth="1"/>
    <col min="4108" max="4352" width="9.109375" style="59"/>
    <col min="4353" max="4353" width="54.44140625" style="59" customWidth="1"/>
    <col min="4354" max="4354" width="26.33203125" style="59" customWidth="1"/>
    <col min="4355" max="4355" width="15.109375" style="59" customWidth="1"/>
    <col min="4356" max="4356" width="15.5546875" style="59" customWidth="1"/>
    <col min="4357" max="4357" width="15.109375" style="59" customWidth="1"/>
    <col min="4358" max="4358" width="12.33203125" style="59" customWidth="1"/>
    <col min="4359" max="4359" width="9.44140625" style="59" customWidth="1"/>
    <col min="4360" max="4360" width="11.6640625" style="59" customWidth="1"/>
    <col min="4361" max="4362" width="10.109375" style="59" customWidth="1"/>
    <col min="4363" max="4363" width="11" style="59" customWidth="1"/>
    <col min="4364" max="4608" width="9.109375" style="59"/>
    <col min="4609" max="4609" width="54.44140625" style="59" customWidth="1"/>
    <col min="4610" max="4610" width="26.33203125" style="59" customWidth="1"/>
    <col min="4611" max="4611" width="15.109375" style="59" customWidth="1"/>
    <col min="4612" max="4612" width="15.5546875" style="59" customWidth="1"/>
    <col min="4613" max="4613" width="15.109375" style="59" customWidth="1"/>
    <col min="4614" max="4614" width="12.33203125" style="59" customWidth="1"/>
    <col min="4615" max="4615" width="9.44140625" style="59" customWidth="1"/>
    <col min="4616" max="4616" width="11.6640625" style="59" customWidth="1"/>
    <col min="4617" max="4618" width="10.109375" style="59" customWidth="1"/>
    <col min="4619" max="4619" width="11" style="59" customWidth="1"/>
    <col min="4620" max="4864" width="9.109375" style="59"/>
    <col min="4865" max="4865" width="54.44140625" style="59" customWidth="1"/>
    <col min="4866" max="4866" width="26.33203125" style="59" customWidth="1"/>
    <col min="4867" max="4867" width="15.109375" style="59" customWidth="1"/>
    <col min="4868" max="4868" width="15.5546875" style="59" customWidth="1"/>
    <col min="4869" max="4869" width="15.109375" style="59" customWidth="1"/>
    <col min="4870" max="4870" width="12.33203125" style="59" customWidth="1"/>
    <col min="4871" max="4871" width="9.44140625" style="59" customWidth="1"/>
    <col min="4872" max="4872" width="11.6640625" style="59" customWidth="1"/>
    <col min="4873" max="4874" width="10.109375" style="59" customWidth="1"/>
    <col min="4875" max="4875" width="11" style="59" customWidth="1"/>
    <col min="4876" max="5120" width="9.109375" style="59"/>
    <col min="5121" max="5121" width="54.44140625" style="59" customWidth="1"/>
    <col min="5122" max="5122" width="26.33203125" style="59" customWidth="1"/>
    <col min="5123" max="5123" width="15.109375" style="59" customWidth="1"/>
    <col min="5124" max="5124" width="15.5546875" style="59" customWidth="1"/>
    <col min="5125" max="5125" width="15.109375" style="59" customWidth="1"/>
    <col min="5126" max="5126" width="12.33203125" style="59" customWidth="1"/>
    <col min="5127" max="5127" width="9.44140625" style="59" customWidth="1"/>
    <col min="5128" max="5128" width="11.6640625" style="59" customWidth="1"/>
    <col min="5129" max="5130" width="10.109375" style="59" customWidth="1"/>
    <col min="5131" max="5131" width="11" style="59" customWidth="1"/>
    <col min="5132" max="5376" width="9.109375" style="59"/>
    <col min="5377" max="5377" width="54.44140625" style="59" customWidth="1"/>
    <col min="5378" max="5378" width="26.33203125" style="59" customWidth="1"/>
    <col min="5379" max="5379" width="15.109375" style="59" customWidth="1"/>
    <col min="5380" max="5380" width="15.5546875" style="59" customWidth="1"/>
    <col min="5381" max="5381" width="15.109375" style="59" customWidth="1"/>
    <col min="5382" max="5382" width="12.33203125" style="59" customWidth="1"/>
    <col min="5383" max="5383" width="9.44140625" style="59" customWidth="1"/>
    <col min="5384" max="5384" width="11.6640625" style="59" customWidth="1"/>
    <col min="5385" max="5386" width="10.109375" style="59" customWidth="1"/>
    <col min="5387" max="5387" width="11" style="59" customWidth="1"/>
    <col min="5388" max="5632" width="9.109375" style="59"/>
    <col min="5633" max="5633" width="54.44140625" style="59" customWidth="1"/>
    <col min="5634" max="5634" width="26.33203125" style="59" customWidth="1"/>
    <col min="5635" max="5635" width="15.109375" style="59" customWidth="1"/>
    <col min="5636" max="5636" width="15.5546875" style="59" customWidth="1"/>
    <col min="5637" max="5637" width="15.109375" style="59" customWidth="1"/>
    <col min="5638" max="5638" width="12.33203125" style="59" customWidth="1"/>
    <col min="5639" max="5639" width="9.44140625" style="59" customWidth="1"/>
    <col min="5640" max="5640" width="11.6640625" style="59" customWidth="1"/>
    <col min="5641" max="5642" width="10.109375" style="59" customWidth="1"/>
    <col min="5643" max="5643" width="11" style="59" customWidth="1"/>
    <col min="5644" max="5888" width="9.109375" style="59"/>
    <col min="5889" max="5889" width="54.44140625" style="59" customWidth="1"/>
    <col min="5890" max="5890" width="26.33203125" style="59" customWidth="1"/>
    <col min="5891" max="5891" width="15.109375" style="59" customWidth="1"/>
    <col min="5892" max="5892" width="15.5546875" style="59" customWidth="1"/>
    <col min="5893" max="5893" width="15.109375" style="59" customWidth="1"/>
    <col min="5894" max="5894" width="12.33203125" style="59" customWidth="1"/>
    <col min="5895" max="5895" width="9.44140625" style="59" customWidth="1"/>
    <col min="5896" max="5896" width="11.6640625" style="59" customWidth="1"/>
    <col min="5897" max="5898" width="10.109375" style="59" customWidth="1"/>
    <col min="5899" max="5899" width="11" style="59" customWidth="1"/>
    <col min="5900" max="6144" width="9.109375" style="59"/>
    <col min="6145" max="6145" width="54.44140625" style="59" customWidth="1"/>
    <col min="6146" max="6146" width="26.33203125" style="59" customWidth="1"/>
    <col min="6147" max="6147" width="15.109375" style="59" customWidth="1"/>
    <col min="6148" max="6148" width="15.5546875" style="59" customWidth="1"/>
    <col min="6149" max="6149" width="15.109375" style="59" customWidth="1"/>
    <col min="6150" max="6150" width="12.33203125" style="59" customWidth="1"/>
    <col min="6151" max="6151" width="9.44140625" style="59" customWidth="1"/>
    <col min="6152" max="6152" width="11.6640625" style="59" customWidth="1"/>
    <col min="6153" max="6154" width="10.109375" style="59" customWidth="1"/>
    <col min="6155" max="6155" width="11" style="59" customWidth="1"/>
    <col min="6156" max="6400" width="9.109375" style="59"/>
    <col min="6401" max="6401" width="54.44140625" style="59" customWidth="1"/>
    <col min="6402" max="6402" width="26.33203125" style="59" customWidth="1"/>
    <col min="6403" max="6403" width="15.109375" style="59" customWidth="1"/>
    <col min="6404" max="6404" width="15.5546875" style="59" customWidth="1"/>
    <col min="6405" max="6405" width="15.109375" style="59" customWidth="1"/>
    <col min="6406" max="6406" width="12.33203125" style="59" customWidth="1"/>
    <col min="6407" max="6407" width="9.44140625" style="59" customWidth="1"/>
    <col min="6408" max="6408" width="11.6640625" style="59" customWidth="1"/>
    <col min="6409" max="6410" width="10.109375" style="59" customWidth="1"/>
    <col min="6411" max="6411" width="11" style="59" customWidth="1"/>
    <col min="6412" max="6656" width="9.109375" style="59"/>
    <col min="6657" max="6657" width="54.44140625" style="59" customWidth="1"/>
    <col min="6658" max="6658" width="26.33203125" style="59" customWidth="1"/>
    <col min="6659" max="6659" width="15.109375" style="59" customWidth="1"/>
    <col min="6660" max="6660" width="15.5546875" style="59" customWidth="1"/>
    <col min="6661" max="6661" width="15.109375" style="59" customWidth="1"/>
    <col min="6662" max="6662" width="12.33203125" style="59" customWidth="1"/>
    <col min="6663" max="6663" width="9.44140625" style="59" customWidth="1"/>
    <col min="6664" max="6664" width="11.6640625" style="59" customWidth="1"/>
    <col min="6665" max="6666" width="10.109375" style="59" customWidth="1"/>
    <col min="6667" max="6667" width="11" style="59" customWidth="1"/>
    <col min="6668" max="6912" width="9.109375" style="59"/>
    <col min="6913" max="6913" width="54.44140625" style="59" customWidth="1"/>
    <col min="6914" max="6914" width="26.33203125" style="59" customWidth="1"/>
    <col min="6915" max="6915" width="15.109375" style="59" customWidth="1"/>
    <col min="6916" max="6916" width="15.5546875" style="59" customWidth="1"/>
    <col min="6917" max="6917" width="15.109375" style="59" customWidth="1"/>
    <col min="6918" max="6918" width="12.33203125" style="59" customWidth="1"/>
    <col min="6919" max="6919" width="9.44140625" style="59" customWidth="1"/>
    <col min="6920" max="6920" width="11.6640625" style="59" customWidth="1"/>
    <col min="6921" max="6922" width="10.109375" style="59" customWidth="1"/>
    <col min="6923" max="6923" width="11" style="59" customWidth="1"/>
    <col min="6924" max="7168" width="9.109375" style="59"/>
    <col min="7169" max="7169" width="54.44140625" style="59" customWidth="1"/>
    <col min="7170" max="7170" width="26.33203125" style="59" customWidth="1"/>
    <col min="7171" max="7171" width="15.109375" style="59" customWidth="1"/>
    <col min="7172" max="7172" width="15.5546875" style="59" customWidth="1"/>
    <col min="7173" max="7173" width="15.109375" style="59" customWidth="1"/>
    <col min="7174" max="7174" width="12.33203125" style="59" customWidth="1"/>
    <col min="7175" max="7175" width="9.44140625" style="59" customWidth="1"/>
    <col min="7176" max="7176" width="11.6640625" style="59" customWidth="1"/>
    <col min="7177" max="7178" width="10.109375" style="59" customWidth="1"/>
    <col min="7179" max="7179" width="11" style="59" customWidth="1"/>
    <col min="7180" max="7424" width="9.109375" style="59"/>
    <col min="7425" max="7425" width="54.44140625" style="59" customWidth="1"/>
    <col min="7426" max="7426" width="26.33203125" style="59" customWidth="1"/>
    <col min="7427" max="7427" width="15.109375" style="59" customWidth="1"/>
    <col min="7428" max="7428" width="15.5546875" style="59" customWidth="1"/>
    <col min="7429" max="7429" width="15.109375" style="59" customWidth="1"/>
    <col min="7430" max="7430" width="12.33203125" style="59" customWidth="1"/>
    <col min="7431" max="7431" width="9.44140625" style="59" customWidth="1"/>
    <col min="7432" max="7432" width="11.6640625" style="59" customWidth="1"/>
    <col min="7433" max="7434" width="10.109375" style="59" customWidth="1"/>
    <col min="7435" max="7435" width="11" style="59" customWidth="1"/>
    <col min="7436" max="7680" width="9.109375" style="59"/>
    <col min="7681" max="7681" width="54.44140625" style="59" customWidth="1"/>
    <col min="7682" max="7682" width="26.33203125" style="59" customWidth="1"/>
    <col min="7683" max="7683" width="15.109375" style="59" customWidth="1"/>
    <col min="7684" max="7684" width="15.5546875" style="59" customWidth="1"/>
    <col min="7685" max="7685" width="15.109375" style="59" customWidth="1"/>
    <col min="7686" max="7686" width="12.33203125" style="59" customWidth="1"/>
    <col min="7687" max="7687" width="9.44140625" style="59" customWidth="1"/>
    <col min="7688" max="7688" width="11.6640625" style="59" customWidth="1"/>
    <col min="7689" max="7690" width="10.109375" style="59" customWidth="1"/>
    <col min="7691" max="7691" width="11" style="59" customWidth="1"/>
    <col min="7692" max="7936" width="9.109375" style="59"/>
    <col min="7937" max="7937" width="54.44140625" style="59" customWidth="1"/>
    <col min="7938" max="7938" width="26.33203125" style="59" customWidth="1"/>
    <col min="7939" max="7939" width="15.109375" style="59" customWidth="1"/>
    <col min="7940" max="7940" width="15.5546875" style="59" customWidth="1"/>
    <col min="7941" max="7941" width="15.109375" style="59" customWidth="1"/>
    <col min="7942" max="7942" width="12.33203125" style="59" customWidth="1"/>
    <col min="7943" max="7943" width="9.44140625" style="59" customWidth="1"/>
    <col min="7944" max="7944" width="11.6640625" style="59" customWidth="1"/>
    <col min="7945" max="7946" width="10.109375" style="59" customWidth="1"/>
    <col min="7947" max="7947" width="11" style="59" customWidth="1"/>
    <col min="7948" max="8192" width="9.109375" style="59"/>
    <col min="8193" max="8193" width="54.44140625" style="59" customWidth="1"/>
    <col min="8194" max="8194" width="26.33203125" style="59" customWidth="1"/>
    <col min="8195" max="8195" width="15.109375" style="59" customWidth="1"/>
    <col min="8196" max="8196" width="15.5546875" style="59" customWidth="1"/>
    <col min="8197" max="8197" width="15.109375" style="59" customWidth="1"/>
    <col min="8198" max="8198" width="12.33203125" style="59" customWidth="1"/>
    <col min="8199" max="8199" width="9.44140625" style="59" customWidth="1"/>
    <col min="8200" max="8200" width="11.6640625" style="59" customWidth="1"/>
    <col min="8201" max="8202" width="10.109375" style="59" customWidth="1"/>
    <col min="8203" max="8203" width="11" style="59" customWidth="1"/>
    <col min="8204" max="8448" width="9.109375" style="59"/>
    <col min="8449" max="8449" width="54.44140625" style="59" customWidth="1"/>
    <col min="8450" max="8450" width="26.33203125" style="59" customWidth="1"/>
    <col min="8451" max="8451" width="15.109375" style="59" customWidth="1"/>
    <col min="8452" max="8452" width="15.5546875" style="59" customWidth="1"/>
    <col min="8453" max="8453" width="15.109375" style="59" customWidth="1"/>
    <col min="8454" max="8454" width="12.33203125" style="59" customWidth="1"/>
    <col min="8455" max="8455" width="9.44140625" style="59" customWidth="1"/>
    <col min="8456" max="8456" width="11.6640625" style="59" customWidth="1"/>
    <col min="8457" max="8458" width="10.109375" style="59" customWidth="1"/>
    <col min="8459" max="8459" width="11" style="59" customWidth="1"/>
    <col min="8460" max="8704" width="9.109375" style="59"/>
    <col min="8705" max="8705" width="54.44140625" style="59" customWidth="1"/>
    <col min="8706" max="8706" width="26.33203125" style="59" customWidth="1"/>
    <col min="8707" max="8707" width="15.109375" style="59" customWidth="1"/>
    <col min="8708" max="8708" width="15.5546875" style="59" customWidth="1"/>
    <col min="8709" max="8709" width="15.109375" style="59" customWidth="1"/>
    <col min="8710" max="8710" width="12.33203125" style="59" customWidth="1"/>
    <col min="8711" max="8711" width="9.44140625" style="59" customWidth="1"/>
    <col min="8712" max="8712" width="11.6640625" style="59" customWidth="1"/>
    <col min="8713" max="8714" width="10.109375" style="59" customWidth="1"/>
    <col min="8715" max="8715" width="11" style="59" customWidth="1"/>
    <col min="8716" max="8960" width="9.109375" style="59"/>
    <col min="8961" max="8961" width="54.44140625" style="59" customWidth="1"/>
    <col min="8962" max="8962" width="26.33203125" style="59" customWidth="1"/>
    <col min="8963" max="8963" width="15.109375" style="59" customWidth="1"/>
    <col min="8964" max="8964" width="15.5546875" style="59" customWidth="1"/>
    <col min="8965" max="8965" width="15.109375" style="59" customWidth="1"/>
    <col min="8966" max="8966" width="12.33203125" style="59" customWidth="1"/>
    <col min="8967" max="8967" width="9.44140625" style="59" customWidth="1"/>
    <col min="8968" max="8968" width="11.6640625" style="59" customWidth="1"/>
    <col min="8969" max="8970" width="10.109375" style="59" customWidth="1"/>
    <col min="8971" max="8971" width="11" style="59" customWidth="1"/>
    <col min="8972" max="9216" width="9.109375" style="59"/>
    <col min="9217" max="9217" width="54.44140625" style="59" customWidth="1"/>
    <col min="9218" max="9218" width="26.33203125" style="59" customWidth="1"/>
    <col min="9219" max="9219" width="15.109375" style="59" customWidth="1"/>
    <col min="9220" max="9220" width="15.5546875" style="59" customWidth="1"/>
    <col min="9221" max="9221" width="15.109375" style="59" customWidth="1"/>
    <col min="9222" max="9222" width="12.33203125" style="59" customWidth="1"/>
    <col min="9223" max="9223" width="9.44140625" style="59" customWidth="1"/>
    <col min="9224" max="9224" width="11.6640625" style="59" customWidth="1"/>
    <col min="9225" max="9226" width="10.109375" style="59" customWidth="1"/>
    <col min="9227" max="9227" width="11" style="59" customWidth="1"/>
    <col min="9228" max="9472" width="9.109375" style="59"/>
    <col min="9473" max="9473" width="54.44140625" style="59" customWidth="1"/>
    <col min="9474" max="9474" width="26.33203125" style="59" customWidth="1"/>
    <col min="9475" max="9475" width="15.109375" style="59" customWidth="1"/>
    <col min="9476" max="9476" width="15.5546875" style="59" customWidth="1"/>
    <col min="9477" max="9477" width="15.109375" style="59" customWidth="1"/>
    <col min="9478" max="9478" width="12.33203125" style="59" customWidth="1"/>
    <col min="9479" max="9479" width="9.44140625" style="59" customWidth="1"/>
    <col min="9480" max="9480" width="11.6640625" style="59" customWidth="1"/>
    <col min="9481" max="9482" width="10.109375" style="59" customWidth="1"/>
    <col min="9483" max="9483" width="11" style="59" customWidth="1"/>
    <col min="9484" max="9728" width="9.109375" style="59"/>
    <col min="9729" max="9729" width="54.44140625" style="59" customWidth="1"/>
    <col min="9730" max="9730" width="26.33203125" style="59" customWidth="1"/>
    <col min="9731" max="9731" width="15.109375" style="59" customWidth="1"/>
    <col min="9732" max="9732" width="15.5546875" style="59" customWidth="1"/>
    <col min="9733" max="9733" width="15.109375" style="59" customWidth="1"/>
    <col min="9734" max="9734" width="12.33203125" style="59" customWidth="1"/>
    <col min="9735" max="9735" width="9.44140625" style="59" customWidth="1"/>
    <col min="9736" max="9736" width="11.6640625" style="59" customWidth="1"/>
    <col min="9737" max="9738" width="10.109375" style="59" customWidth="1"/>
    <col min="9739" max="9739" width="11" style="59" customWidth="1"/>
    <col min="9740" max="9984" width="9.109375" style="59"/>
    <col min="9985" max="9985" width="54.44140625" style="59" customWidth="1"/>
    <col min="9986" max="9986" width="26.33203125" style="59" customWidth="1"/>
    <col min="9987" max="9987" width="15.109375" style="59" customWidth="1"/>
    <col min="9988" max="9988" width="15.5546875" style="59" customWidth="1"/>
    <col min="9989" max="9989" width="15.109375" style="59" customWidth="1"/>
    <col min="9990" max="9990" width="12.33203125" style="59" customWidth="1"/>
    <col min="9991" max="9991" width="9.44140625" style="59" customWidth="1"/>
    <col min="9992" max="9992" width="11.6640625" style="59" customWidth="1"/>
    <col min="9993" max="9994" width="10.109375" style="59" customWidth="1"/>
    <col min="9995" max="9995" width="11" style="59" customWidth="1"/>
    <col min="9996" max="10240" width="9.109375" style="59"/>
    <col min="10241" max="10241" width="54.44140625" style="59" customWidth="1"/>
    <col min="10242" max="10242" width="26.33203125" style="59" customWidth="1"/>
    <col min="10243" max="10243" width="15.109375" style="59" customWidth="1"/>
    <col min="10244" max="10244" width="15.5546875" style="59" customWidth="1"/>
    <col min="10245" max="10245" width="15.109375" style="59" customWidth="1"/>
    <col min="10246" max="10246" width="12.33203125" style="59" customWidth="1"/>
    <col min="10247" max="10247" width="9.44140625" style="59" customWidth="1"/>
    <col min="10248" max="10248" width="11.6640625" style="59" customWidth="1"/>
    <col min="10249" max="10250" width="10.109375" style="59" customWidth="1"/>
    <col min="10251" max="10251" width="11" style="59" customWidth="1"/>
    <col min="10252" max="10496" width="9.109375" style="59"/>
    <col min="10497" max="10497" width="54.44140625" style="59" customWidth="1"/>
    <col min="10498" max="10498" width="26.33203125" style="59" customWidth="1"/>
    <col min="10499" max="10499" width="15.109375" style="59" customWidth="1"/>
    <col min="10500" max="10500" width="15.5546875" style="59" customWidth="1"/>
    <col min="10501" max="10501" width="15.109375" style="59" customWidth="1"/>
    <col min="10502" max="10502" width="12.33203125" style="59" customWidth="1"/>
    <col min="10503" max="10503" width="9.44140625" style="59" customWidth="1"/>
    <col min="10504" max="10504" width="11.6640625" style="59" customWidth="1"/>
    <col min="10505" max="10506" width="10.109375" style="59" customWidth="1"/>
    <col min="10507" max="10507" width="11" style="59" customWidth="1"/>
    <col min="10508" max="10752" width="9.109375" style="59"/>
    <col min="10753" max="10753" width="54.44140625" style="59" customWidth="1"/>
    <col min="10754" max="10754" width="26.33203125" style="59" customWidth="1"/>
    <col min="10755" max="10755" width="15.109375" style="59" customWidth="1"/>
    <col min="10756" max="10756" width="15.5546875" style="59" customWidth="1"/>
    <col min="10757" max="10757" width="15.109375" style="59" customWidth="1"/>
    <col min="10758" max="10758" width="12.33203125" style="59" customWidth="1"/>
    <col min="10759" max="10759" width="9.44140625" style="59" customWidth="1"/>
    <col min="10760" max="10760" width="11.6640625" style="59" customWidth="1"/>
    <col min="10761" max="10762" width="10.109375" style="59" customWidth="1"/>
    <col min="10763" max="10763" width="11" style="59" customWidth="1"/>
    <col min="10764" max="11008" width="9.109375" style="59"/>
    <col min="11009" max="11009" width="54.44140625" style="59" customWidth="1"/>
    <col min="11010" max="11010" width="26.33203125" style="59" customWidth="1"/>
    <col min="11011" max="11011" width="15.109375" style="59" customWidth="1"/>
    <col min="11012" max="11012" width="15.5546875" style="59" customWidth="1"/>
    <col min="11013" max="11013" width="15.109375" style="59" customWidth="1"/>
    <col min="11014" max="11014" width="12.33203125" style="59" customWidth="1"/>
    <col min="11015" max="11015" width="9.44140625" style="59" customWidth="1"/>
    <col min="11016" max="11016" width="11.6640625" style="59" customWidth="1"/>
    <col min="11017" max="11018" width="10.109375" style="59" customWidth="1"/>
    <col min="11019" max="11019" width="11" style="59" customWidth="1"/>
    <col min="11020" max="11264" width="9.109375" style="59"/>
    <col min="11265" max="11265" width="54.44140625" style="59" customWidth="1"/>
    <col min="11266" max="11266" width="26.33203125" style="59" customWidth="1"/>
    <col min="11267" max="11267" width="15.109375" style="59" customWidth="1"/>
    <col min="11268" max="11268" width="15.5546875" style="59" customWidth="1"/>
    <col min="11269" max="11269" width="15.109375" style="59" customWidth="1"/>
    <col min="11270" max="11270" width="12.33203125" style="59" customWidth="1"/>
    <col min="11271" max="11271" width="9.44140625" style="59" customWidth="1"/>
    <col min="11272" max="11272" width="11.6640625" style="59" customWidth="1"/>
    <col min="11273" max="11274" width="10.109375" style="59" customWidth="1"/>
    <col min="11275" max="11275" width="11" style="59" customWidth="1"/>
    <col min="11276" max="11520" width="9.109375" style="59"/>
    <col min="11521" max="11521" width="54.44140625" style="59" customWidth="1"/>
    <col min="11522" max="11522" width="26.33203125" style="59" customWidth="1"/>
    <col min="11523" max="11523" width="15.109375" style="59" customWidth="1"/>
    <col min="11524" max="11524" width="15.5546875" style="59" customWidth="1"/>
    <col min="11525" max="11525" width="15.109375" style="59" customWidth="1"/>
    <col min="11526" max="11526" width="12.33203125" style="59" customWidth="1"/>
    <col min="11527" max="11527" width="9.44140625" style="59" customWidth="1"/>
    <col min="11528" max="11528" width="11.6640625" style="59" customWidth="1"/>
    <col min="11529" max="11530" width="10.109375" style="59" customWidth="1"/>
    <col min="11531" max="11531" width="11" style="59" customWidth="1"/>
    <col min="11532" max="11776" width="9.109375" style="59"/>
    <col min="11777" max="11777" width="54.44140625" style="59" customWidth="1"/>
    <col min="11778" max="11778" width="26.33203125" style="59" customWidth="1"/>
    <col min="11779" max="11779" width="15.109375" style="59" customWidth="1"/>
    <col min="11780" max="11780" width="15.5546875" style="59" customWidth="1"/>
    <col min="11781" max="11781" width="15.109375" style="59" customWidth="1"/>
    <col min="11782" max="11782" width="12.33203125" style="59" customWidth="1"/>
    <col min="11783" max="11783" width="9.44140625" style="59" customWidth="1"/>
    <col min="11784" max="11784" width="11.6640625" style="59" customWidth="1"/>
    <col min="11785" max="11786" width="10.109375" style="59" customWidth="1"/>
    <col min="11787" max="11787" width="11" style="59" customWidth="1"/>
    <col min="11788" max="12032" width="9.109375" style="59"/>
    <col min="12033" max="12033" width="54.44140625" style="59" customWidth="1"/>
    <col min="12034" max="12034" width="26.33203125" style="59" customWidth="1"/>
    <col min="12035" max="12035" width="15.109375" style="59" customWidth="1"/>
    <col min="12036" max="12036" width="15.5546875" style="59" customWidth="1"/>
    <col min="12037" max="12037" width="15.109375" style="59" customWidth="1"/>
    <col min="12038" max="12038" width="12.33203125" style="59" customWidth="1"/>
    <col min="12039" max="12039" width="9.44140625" style="59" customWidth="1"/>
    <col min="12040" max="12040" width="11.6640625" style="59" customWidth="1"/>
    <col min="12041" max="12042" width="10.109375" style="59" customWidth="1"/>
    <col min="12043" max="12043" width="11" style="59" customWidth="1"/>
    <col min="12044" max="12288" width="9.109375" style="59"/>
    <col min="12289" max="12289" width="54.44140625" style="59" customWidth="1"/>
    <col min="12290" max="12290" width="26.33203125" style="59" customWidth="1"/>
    <col min="12291" max="12291" width="15.109375" style="59" customWidth="1"/>
    <col min="12292" max="12292" width="15.5546875" style="59" customWidth="1"/>
    <col min="12293" max="12293" width="15.109375" style="59" customWidth="1"/>
    <col min="12294" max="12294" width="12.33203125" style="59" customWidth="1"/>
    <col min="12295" max="12295" width="9.44140625" style="59" customWidth="1"/>
    <col min="12296" max="12296" width="11.6640625" style="59" customWidth="1"/>
    <col min="12297" max="12298" width="10.109375" style="59" customWidth="1"/>
    <col min="12299" max="12299" width="11" style="59" customWidth="1"/>
    <col min="12300" max="12544" width="9.109375" style="59"/>
    <col min="12545" max="12545" width="54.44140625" style="59" customWidth="1"/>
    <col min="12546" max="12546" width="26.33203125" style="59" customWidth="1"/>
    <col min="12547" max="12547" width="15.109375" style="59" customWidth="1"/>
    <col min="12548" max="12548" width="15.5546875" style="59" customWidth="1"/>
    <col min="12549" max="12549" width="15.109375" style="59" customWidth="1"/>
    <col min="12550" max="12550" width="12.33203125" style="59" customWidth="1"/>
    <col min="12551" max="12551" width="9.44140625" style="59" customWidth="1"/>
    <col min="12552" max="12552" width="11.6640625" style="59" customWidth="1"/>
    <col min="12553" max="12554" width="10.109375" style="59" customWidth="1"/>
    <col min="12555" max="12555" width="11" style="59" customWidth="1"/>
    <col min="12556" max="12800" width="9.109375" style="59"/>
    <col min="12801" max="12801" width="54.44140625" style="59" customWidth="1"/>
    <col min="12802" max="12802" width="26.33203125" style="59" customWidth="1"/>
    <col min="12803" max="12803" width="15.109375" style="59" customWidth="1"/>
    <col min="12804" max="12804" width="15.5546875" style="59" customWidth="1"/>
    <col min="12805" max="12805" width="15.109375" style="59" customWidth="1"/>
    <col min="12806" max="12806" width="12.33203125" style="59" customWidth="1"/>
    <col min="12807" max="12807" width="9.44140625" style="59" customWidth="1"/>
    <col min="12808" max="12808" width="11.6640625" style="59" customWidth="1"/>
    <col min="12809" max="12810" width="10.109375" style="59" customWidth="1"/>
    <col min="12811" max="12811" width="11" style="59" customWidth="1"/>
    <col min="12812" max="13056" width="9.109375" style="59"/>
    <col min="13057" max="13057" width="54.44140625" style="59" customWidth="1"/>
    <col min="13058" max="13058" width="26.33203125" style="59" customWidth="1"/>
    <col min="13059" max="13059" width="15.109375" style="59" customWidth="1"/>
    <col min="13060" max="13060" width="15.5546875" style="59" customWidth="1"/>
    <col min="13061" max="13061" width="15.109375" style="59" customWidth="1"/>
    <col min="13062" max="13062" width="12.33203125" style="59" customWidth="1"/>
    <col min="13063" max="13063" width="9.44140625" style="59" customWidth="1"/>
    <col min="13064" max="13064" width="11.6640625" style="59" customWidth="1"/>
    <col min="13065" max="13066" width="10.109375" style="59" customWidth="1"/>
    <col min="13067" max="13067" width="11" style="59" customWidth="1"/>
    <col min="13068" max="13312" width="9.109375" style="59"/>
    <col min="13313" max="13313" width="54.44140625" style="59" customWidth="1"/>
    <col min="13314" max="13314" width="26.33203125" style="59" customWidth="1"/>
    <col min="13315" max="13315" width="15.109375" style="59" customWidth="1"/>
    <col min="13316" max="13316" width="15.5546875" style="59" customWidth="1"/>
    <col min="13317" max="13317" width="15.109375" style="59" customWidth="1"/>
    <col min="13318" max="13318" width="12.33203125" style="59" customWidth="1"/>
    <col min="13319" max="13319" width="9.44140625" style="59" customWidth="1"/>
    <col min="13320" max="13320" width="11.6640625" style="59" customWidth="1"/>
    <col min="13321" max="13322" width="10.109375" style="59" customWidth="1"/>
    <col min="13323" max="13323" width="11" style="59" customWidth="1"/>
    <col min="13324" max="13568" width="9.109375" style="59"/>
    <col min="13569" max="13569" width="54.44140625" style="59" customWidth="1"/>
    <col min="13570" max="13570" width="26.33203125" style="59" customWidth="1"/>
    <col min="13571" max="13571" width="15.109375" style="59" customWidth="1"/>
    <col min="13572" max="13572" width="15.5546875" style="59" customWidth="1"/>
    <col min="13573" max="13573" width="15.109375" style="59" customWidth="1"/>
    <col min="13574" max="13574" width="12.33203125" style="59" customWidth="1"/>
    <col min="13575" max="13575" width="9.44140625" style="59" customWidth="1"/>
    <col min="13576" max="13576" width="11.6640625" style="59" customWidth="1"/>
    <col min="13577" max="13578" width="10.109375" style="59" customWidth="1"/>
    <col min="13579" max="13579" width="11" style="59" customWidth="1"/>
    <col min="13580" max="13824" width="9.109375" style="59"/>
    <col min="13825" max="13825" width="54.44140625" style="59" customWidth="1"/>
    <col min="13826" max="13826" width="26.33203125" style="59" customWidth="1"/>
    <col min="13827" max="13827" width="15.109375" style="59" customWidth="1"/>
    <col min="13828" max="13828" width="15.5546875" style="59" customWidth="1"/>
    <col min="13829" max="13829" width="15.109375" style="59" customWidth="1"/>
    <col min="13830" max="13830" width="12.33203125" style="59" customWidth="1"/>
    <col min="13831" max="13831" width="9.44140625" style="59" customWidth="1"/>
    <col min="13832" max="13832" width="11.6640625" style="59" customWidth="1"/>
    <col min="13833" max="13834" width="10.109375" style="59" customWidth="1"/>
    <col min="13835" max="13835" width="11" style="59" customWidth="1"/>
    <col min="13836" max="14080" width="9.109375" style="59"/>
    <col min="14081" max="14081" width="54.44140625" style="59" customWidth="1"/>
    <col min="14082" max="14082" width="26.33203125" style="59" customWidth="1"/>
    <col min="14083" max="14083" width="15.109375" style="59" customWidth="1"/>
    <col min="14084" max="14084" width="15.5546875" style="59" customWidth="1"/>
    <col min="14085" max="14085" width="15.109375" style="59" customWidth="1"/>
    <col min="14086" max="14086" width="12.33203125" style="59" customWidth="1"/>
    <col min="14087" max="14087" width="9.44140625" style="59" customWidth="1"/>
    <col min="14088" max="14088" width="11.6640625" style="59" customWidth="1"/>
    <col min="14089" max="14090" width="10.109375" style="59" customWidth="1"/>
    <col min="14091" max="14091" width="11" style="59" customWidth="1"/>
    <col min="14092" max="14336" width="9.109375" style="59"/>
    <col min="14337" max="14337" width="54.44140625" style="59" customWidth="1"/>
    <col min="14338" max="14338" width="26.33203125" style="59" customWidth="1"/>
    <col min="14339" max="14339" width="15.109375" style="59" customWidth="1"/>
    <col min="14340" max="14340" width="15.5546875" style="59" customWidth="1"/>
    <col min="14341" max="14341" width="15.109375" style="59" customWidth="1"/>
    <col min="14342" max="14342" width="12.33203125" style="59" customWidth="1"/>
    <col min="14343" max="14343" width="9.44140625" style="59" customWidth="1"/>
    <col min="14344" max="14344" width="11.6640625" style="59" customWidth="1"/>
    <col min="14345" max="14346" width="10.109375" style="59" customWidth="1"/>
    <col min="14347" max="14347" width="11" style="59" customWidth="1"/>
    <col min="14348" max="14592" width="9.109375" style="59"/>
    <col min="14593" max="14593" width="54.44140625" style="59" customWidth="1"/>
    <col min="14594" max="14594" width="26.33203125" style="59" customWidth="1"/>
    <col min="14595" max="14595" width="15.109375" style="59" customWidth="1"/>
    <col min="14596" max="14596" width="15.5546875" style="59" customWidth="1"/>
    <col min="14597" max="14597" width="15.109375" style="59" customWidth="1"/>
    <col min="14598" max="14598" width="12.33203125" style="59" customWidth="1"/>
    <col min="14599" max="14599" width="9.44140625" style="59" customWidth="1"/>
    <col min="14600" max="14600" width="11.6640625" style="59" customWidth="1"/>
    <col min="14601" max="14602" width="10.109375" style="59" customWidth="1"/>
    <col min="14603" max="14603" width="11" style="59" customWidth="1"/>
    <col min="14604" max="14848" width="9.109375" style="59"/>
    <col min="14849" max="14849" width="54.44140625" style="59" customWidth="1"/>
    <col min="14850" max="14850" width="26.33203125" style="59" customWidth="1"/>
    <col min="14851" max="14851" width="15.109375" style="59" customWidth="1"/>
    <col min="14852" max="14852" width="15.5546875" style="59" customWidth="1"/>
    <col min="14853" max="14853" width="15.109375" style="59" customWidth="1"/>
    <col min="14854" max="14854" width="12.33203125" style="59" customWidth="1"/>
    <col min="14855" max="14855" width="9.44140625" style="59" customWidth="1"/>
    <col min="14856" max="14856" width="11.6640625" style="59" customWidth="1"/>
    <col min="14857" max="14858" width="10.109375" style="59" customWidth="1"/>
    <col min="14859" max="14859" width="11" style="59" customWidth="1"/>
    <col min="14860" max="15104" width="9.109375" style="59"/>
    <col min="15105" max="15105" width="54.44140625" style="59" customWidth="1"/>
    <col min="15106" max="15106" width="26.33203125" style="59" customWidth="1"/>
    <col min="15107" max="15107" width="15.109375" style="59" customWidth="1"/>
    <col min="15108" max="15108" width="15.5546875" style="59" customWidth="1"/>
    <col min="15109" max="15109" width="15.109375" style="59" customWidth="1"/>
    <col min="15110" max="15110" width="12.33203125" style="59" customWidth="1"/>
    <col min="15111" max="15111" width="9.44140625" style="59" customWidth="1"/>
    <col min="15112" max="15112" width="11.6640625" style="59" customWidth="1"/>
    <col min="15113" max="15114" width="10.109375" style="59" customWidth="1"/>
    <col min="15115" max="15115" width="11" style="59" customWidth="1"/>
    <col min="15116" max="15360" width="9.109375" style="59"/>
    <col min="15361" max="15361" width="54.44140625" style="59" customWidth="1"/>
    <col min="15362" max="15362" width="26.33203125" style="59" customWidth="1"/>
    <col min="15363" max="15363" width="15.109375" style="59" customWidth="1"/>
    <col min="15364" max="15364" width="15.5546875" style="59" customWidth="1"/>
    <col min="15365" max="15365" width="15.109375" style="59" customWidth="1"/>
    <col min="15366" max="15366" width="12.33203125" style="59" customWidth="1"/>
    <col min="15367" max="15367" width="9.44140625" style="59" customWidth="1"/>
    <col min="15368" max="15368" width="11.6640625" style="59" customWidth="1"/>
    <col min="15369" max="15370" width="10.109375" style="59" customWidth="1"/>
    <col min="15371" max="15371" width="11" style="59" customWidth="1"/>
    <col min="15372" max="15616" width="9.109375" style="59"/>
    <col min="15617" max="15617" width="54.44140625" style="59" customWidth="1"/>
    <col min="15618" max="15618" width="26.33203125" style="59" customWidth="1"/>
    <col min="15619" max="15619" width="15.109375" style="59" customWidth="1"/>
    <col min="15620" max="15620" width="15.5546875" style="59" customWidth="1"/>
    <col min="15621" max="15621" width="15.109375" style="59" customWidth="1"/>
    <col min="15622" max="15622" width="12.33203125" style="59" customWidth="1"/>
    <col min="15623" max="15623" width="9.44140625" style="59" customWidth="1"/>
    <col min="15624" max="15624" width="11.6640625" style="59" customWidth="1"/>
    <col min="15625" max="15626" width="10.109375" style="59" customWidth="1"/>
    <col min="15627" max="15627" width="11" style="59" customWidth="1"/>
    <col min="15628" max="15872" width="9.109375" style="59"/>
    <col min="15873" max="15873" width="54.44140625" style="59" customWidth="1"/>
    <col min="15874" max="15874" width="26.33203125" style="59" customWidth="1"/>
    <col min="15875" max="15875" width="15.109375" style="59" customWidth="1"/>
    <col min="15876" max="15876" width="15.5546875" style="59" customWidth="1"/>
    <col min="15877" max="15877" width="15.109375" style="59" customWidth="1"/>
    <col min="15878" max="15878" width="12.33203125" style="59" customWidth="1"/>
    <col min="15879" max="15879" width="9.44140625" style="59" customWidth="1"/>
    <col min="15880" max="15880" width="11.6640625" style="59" customWidth="1"/>
    <col min="15881" max="15882" width="10.109375" style="59" customWidth="1"/>
    <col min="15883" max="15883" width="11" style="59" customWidth="1"/>
    <col min="15884" max="16128" width="9.109375" style="59"/>
    <col min="16129" max="16129" width="54.44140625" style="59" customWidth="1"/>
    <col min="16130" max="16130" width="26.33203125" style="59" customWidth="1"/>
    <col min="16131" max="16131" width="15.109375" style="59" customWidth="1"/>
    <col min="16132" max="16132" width="15.5546875" style="59" customWidth="1"/>
    <col min="16133" max="16133" width="15.109375" style="59" customWidth="1"/>
    <col min="16134" max="16134" width="12.33203125" style="59" customWidth="1"/>
    <col min="16135" max="16135" width="9.44140625" style="59" customWidth="1"/>
    <col min="16136" max="16136" width="11.6640625" style="59" customWidth="1"/>
    <col min="16137" max="16138" width="10.109375" style="59" customWidth="1"/>
    <col min="16139" max="16139" width="11" style="59" customWidth="1"/>
    <col min="16140" max="16384" width="9.109375" style="59"/>
  </cols>
  <sheetData>
    <row r="1" spans="1:11" ht="16.2">
      <c r="J1" s="151" t="s">
        <v>181</v>
      </c>
      <c r="K1" s="151"/>
    </row>
    <row r="2" spans="1:11" ht="16.2">
      <c r="A2" s="65" t="s">
        <v>182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6.2" thickBot="1">
      <c r="J3" s="101" t="s">
        <v>82</v>
      </c>
      <c r="K3" s="101"/>
    </row>
    <row r="4" spans="1:11" s="102" customFormat="1" ht="35.25" customHeight="1">
      <c r="A4" s="166" t="s">
        <v>156</v>
      </c>
      <c r="B4" s="152" t="s">
        <v>157</v>
      </c>
      <c r="C4" s="153" t="s">
        <v>158</v>
      </c>
      <c r="D4" s="154"/>
      <c r="E4" s="155"/>
      <c r="F4" s="156" t="s">
        <v>159</v>
      </c>
      <c r="G4" s="157"/>
      <c r="H4" s="158"/>
      <c r="I4" s="158"/>
      <c r="J4" s="157"/>
      <c r="K4" s="159"/>
    </row>
    <row r="5" spans="1:11" s="102" customFormat="1" ht="16.2">
      <c r="A5" s="167"/>
      <c r="B5" s="160" t="s">
        <v>160</v>
      </c>
      <c r="C5" s="160" t="s">
        <v>161</v>
      </c>
      <c r="D5" s="92" t="s">
        <v>162</v>
      </c>
      <c r="E5" s="161" t="s">
        <v>163</v>
      </c>
      <c r="F5" s="162" t="s">
        <v>164</v>
      </c>
      <c r="G5" s="163"/>
      <c r="H5" s="91" t="s">
        <v>165</v>
      </c>
      <c r="I5" s="91"/>
      <c r="J5" s="164" t="s">
        <v>166</v>
      </c>
      <c r="K5" s="165"/>
    </row>
    <row r="6" spans="1:11" ht="48.6">
      <c r="A6" s="167"/>
      <c r="B6" s="168" t="s">
        <v>167</v>
      </c>
      <c r="C6" s="168" t="s">
        <v>167</v>
      </c>
      <c r="D6" s="169" t="s">
        <v>167</v>
      </c>
      <c r="E6" s="170" t="s">
        <v>167</v>
      </c>
      <c r="F6" s="168" t="s">
        <v>167</v>
      </c>
      <c r="G6" s="171" t="s">
        <v>168</v>
      </c>
      <c r="H6" s="169" t="s">
        <v>167</v>
      </c>
      <c r="I6" s="169" t="s">
        <v>168</v>
      </c>
      <c r="J6" s="172" t="s">
        <v>167</v>
      </c>
      <c r="K6" s="170" t="s">
        <v>168</v>
      </c>
    </row>
    <row r="7" spans="1:11" s="106" customFormat="1" hidden="1">
      <c r="A7" s="173">
        <v>1</v>
      </c>
      <c r="B7" s="103">
        <v>2</v>
      </c>
      <c r="C7" s="103">
        <v>3</v>
      </c>
      <c r="D7" s="104">
        <v>4</v>
      </c>
      <c r="E7" s="105">
        <v>5</v>
      </c>
      <c r="F7" s="103">
        <v>6</v>
      </c>
      <c r="G7" s="104">
        <v>7</v>
      </c>
      <c r="H7" s="174">
        <v>8</v>
      </c>
      <c r="I7" s="175">
        <v>9</v>
      </c>
      <c r="J7" s="104">
        <v>10</v>
      </c>
      <c r="K7" s="105">
        <v>11</v>
      </c>
    </row>
    <row r="8" spans="1:11" s="118" customFormat="1" ht="19.5" customHeight="1">
      <c r="A8" s="107" t="s">
        <v>169</v>
      </c>
      <c r="B8" s="108">
        <v>585706</v>
      </c>
      <c r="C8" s="109">
        <v>1612295</v>
      </c>
      <c r="D8" s="110">
        <v>1742531</v>
      </c>
      <c r="E8" s="111">
        <v>1942705</v>
      </c>
      <c r="F8" s="112">
        <f>C8-B8</f>
        <v>1026589</v>
      </c>
      <c r="G8" s="113">
        <f>C8/B8*100</f>
        <v>275.27377216555749</v>
      </c>
      <c r="H8" s="114">
        <f>D8-C8</f>
        <v>130236</v>
      </c>
      <c r="I8" s="115">
        <f>D8/C8*100</f>
        <v>108.07767809240865</v>
      </c>
      <c r="J8" s="116">
        <f>E8-D8</f>
        <v>200174</v>
      </c>
      <c r="K8" s="117">
        <f>E8/D8*100</f>
        <v>111.48754311974938</v>
      </c>
    </row>
    <row r="9" spans="1:11" s="119" customFormat="1" ht="16.5" customHeight="1">
      <c r="A9" s="176" t="s">
        <v>170</v>
      </c>
      <c r="B9" s="177"/>
      <c r="C9" s="178"/>
      <c r="D9" s="179"/>
      <c r="E9" s="180"/>
      <c r="F9" s="112"/>
      <c r="G9" s="113"/>
      <c r="H9" s="114"/>
      <c r="I9" s="115"/>
      <c r="J9" s="116"/>
      <c r="K9" s="117"/>
    </row>
    <row r="10" spans="1:11" s="122" customFormat="1">
      <c r="A10" s="181" t="s">
        <v>171</v>
      </c>
      <c r="B10" s="182">
        <v>522292</v>
      </c>
      <c r="C10" s="183">
        <v>1581635</v>
      </c>
      <c r="D10" s="184">
        <v>1670207</v>
      </c>
      <c r="E10" s="185">
        <v>1768749</v>
      </c>
      <c r="F10" s="120">
        <f t="shared" ref="F10:F31" si="0">C10-B10</f>
        <v>1059343</v>
      </c>
      <c r="G10" s="186">
        <f t="shared" ref="G10:G31" si="1">C10/B10*100</f>
        <v>302.82581391252404</v>
      </c>
      <c r="H10" s="187">
        <f t="shared" ref="H10:H31" si="2">D10-C10</f>
        <v>88572</v>
      </c>
      <c r="I10" s="121">
        <f t="shared" ref="I10:I31" si="3">D10/C10*100</f>
        <v>105.60002781931357</v>
      </c>
      <c r="J10" s="188">
        <f t="shared" ref="J10:J31" si="4">E10-D10</f>
        <v>98542</v>
      </c>
      <c r="K10" s="124">
        <f t="shared" ref="K10:K31" si="5">E10/D10*100</f>
        <v>105.89998724708974</v>
      </c>
    </row>
    <row r="11" spans="1:11" s="122" customFormat="1">
      <c r="A11" s="181" t="s">
        <v>172</v>
      </c>
      <c r="B11" s="182">
        <v>63414</v>
      </c>
      <c r="C11" s="183">
        <v>30660</v>
      </c>
      <c r="D11" s="184">
        <v>72324</v>
      </c>
      <c r="E11" s="189">
        <v>173956</v>
      </c>
      <c r="F11" s="120">
        <f t="shared" si="0"/>
        <v>-32754</v>
      </c>
      <c r="G11" s="186">
        <f t="shared" si="1"/>
        <v>48.348945027911817</v>
      </c>
      <c r="H11" s="187">
        <f t="shared" si="2"/>
        <v>41664</v>
      </c>
      <c r="I11" s="121">
        <f t="shared" si="3"/>
        <v>235.89041095890414</v>
      </c>
      <c r="J11" s="188">
        <f t="shared" si="4"/>
        <v>101632</v>
      </c>
      <c r="K11" s="124">
        <f t="shared" si="5"/>
        <v>240.52320115037884</v>
      </c>
    </row>
    <row r="12" spans="1:11" s="118" customFormat="1">
      <c r="A12" s="107" t="s">
        <v>173</v>
      </c>
      <c r="B12" s="123">
        <v>1374496</v>
      </c>
      <c r="C12" s="109">
        <v>2010017</v>
      </c>
      <c r="D12" s="110">
        <v>2094855</v>
      </c>
      <c r="E12" s="111">
        <v>2182634</v>
      </c>
      <c r="F12" s="112">
        <f t="shared" si="0"/>
        <v>635521</v>
      </c>
      <c r="G12" s="113">
        <f t="shared" si="1"/>
        <v>146.23665692733917</v>
      </c>
      <c r="H12" s="114">
        <f t="shared" si="2"/>
        <v>84838</v>
      </c>
      <c r="I12" s="115">
        <f t="shared" si="3"/>
        <v>104.22076032192761</v>
      </c>
      <c r="J12" s="116">
        <f t="shared" si="4"/>
        <v>87779</v>
      </c>
      <c r="K12" s="117">
        <f t="shared" si="5"/>
        <v>104.19021841607177</v>
      </c>
    </row>
    <row r="13" spans="1:11" s="119" customFormat="1" ht="16.5" customHeight="1">
      <c r="A13" s="176" t="s">
        <v>170</v>
      </c>
      <c r="B13" s="190"/>
      <c r="C13" s="178"/>
      <c r="D13" s="179"/>
      <c r="E13" s="185"/>
      <c r="F13" s="112"/>
      <c r="G13" s="113"/>
      <c r="H13" s="114"/>
      <c r="I13" s="115"/>
      <c r="J13" s="116"/>
      <c r="K13" s="117"/>
    </row>
    <row r="14" spans="1:11" s="122" customFormat="1">
      <c r="A14" s="181" t="s">
        <v>171</v>
      </c>
      <c r="B14" s="191">
        <v>1374496</v>
      </c>
      <c r="C14" s="183">
        <v>2010017</v>
      </c>
      <c r="D14" s="184">
        <v>2094855</v>
      </c>
      <c r="E14" s="189">
        <v>2182634</v>
      </c>
      <c r="F14" s="120">
        <f t="shared" si="0"/>
        <v>635521</v>
      </c>
      <c r="G14" s="186">
        <f t="shared" si="1"/>
        <v>146.23665692733917</v>
      </c>
      <c r="H14" s="187">
        <f t="shared" si="2"/>
        <v>84838</v>
      </c>
      <c r="I14" s="121">
        <f t="shared" si="3"/>
        <v>104.22076032192761</v>
      </c>
      <c r="J14" s="188">
        <f t="shared" si="4"/>
        <v>87779</v>
      </c>
      <c r="K14" s="124">
        <f t="shared" si="5"/>
        <v>104.19021841607177</v>
      </c>
    </row>
    <row r="15" spans="1:11" s="122" customFormat="1">
      <c r="A15" s="181" t="s">
        <v>172</v>
      </c>
      <c r="B15" s="191"/>
      <c r="C15" s="183"/>
      <c r="D15" s="184"/>
      <c r="E15" s="189"/>
      <c r="F15" s="112"/>
      <c r="G15" s="113"/>
      <c r="H15" s="114"/>
      <c r="I15" s="115"/>
      <c r="J15" s="116"/>
      <c r="K15" s="117"/>
    </row>
    <row r="16" spans="1:11" s="118" customFormat="1" ht="32.25" customHeight="1">
      <c r="A16" s="107" t="s">
        <v>174</v>
      </c>
      <c r="B16" s="123">
        <v>38036</v>
      </c>
      <c r="C16" s="109">
        <v>47708</v>
      </c>
      <c r="D16" s="110">
        <v>49139</v>
      </c>
      <c r="E16" s="111">
        <v>50122</v>
      </c>
      <c r="F16" s="112">
        <f t="shared" si="0"/>
        <v>9672</v>
      </c>
      <c r="G16" s="113">
        <f t="shared" si="1"/>
        <v>125.42854138184877</v>
      </c>
      <c r="H16" s="114">
        <f t="shared" si="2"/>
        <v>1431</v>
      </c>
      <c r="I16" s="115">
        <f t="shared" si="3"/>
        <v>102.99949693971662</v>
      </c>
      <c r="J16" s="116">
        <f t="shared" si="4"/>
        <v>983</v>
      </c>
      <c r="K16" s="117">
        <f t="shared" si="5"/>
        <v>102.0004477095586</v>
      </c>
    </row>
    <row r="17" spans="1:11" s="119" customFormat="1" ht="15.75" customHeight="1">
      <c r="A17" s="176" t="s">
        <v>170</v>
      </c>
      <c r="B17" s="190"/>
      <c r="C17" s="178"/>
      <c r="D17" s="179"/>
      <c r="E17" s="185"/>
      <c r="F17" s="112"/>
      <c r="G17" s="113"/>
      <c r="H17" s="114"/>
      <c r="I17" s="115"/>
      <c r="J17" s="116"/>
      <c r="K17" s="117"/>
    </row>
    <row r="18" spans="1:11" s="122" customFormat="1">
      <c r="A18" s="181" t="s">
        <v>171</v>
      </c>
      <c r="B18" s="191"/>
      <c r="C18" s="183"/>
      <c r="D18" s="184"/>
      <c r="E18" s="189"/>
      <c r="F18" s="112"/>
      <c r="G18" s="113"/>
      <c r="H18" s="114"/>
      <c r="I18" s="115"/>
      <c r="J18" s="116"/>
      <c r="K18" s="117"/>
    </row>
    <row r="19" spans="1:11" s="122" customFormat="1">
      <c r="A19" s="181" t="s">
        <v>172</v>
      </c>
      <c r="B19" s="191">
        <v>38036</v>
      </c>
      <c r="C19" s="183">
        <v>47708</v>
      </c>
      <c r="D19" s="184">
        <v>49139</v>
      </c>
      <c r="E19" s="189">
        <v>50122</v>
      </c>
      <c r="F19" s="120">
        <f t="shared" si="0"/>
        <v>9672</v>
      </c>
      <c r="G19" s="186">
        <f t="shared" si="1"/>
        <v>125.42854138184877</v>
      </c>
      <c r="H19" s="187">
        <f t="shared" si="2"/>
        <v>1431</v>
      </c>
      <c r="I19" s="121">
        <f t="shared" si="3"/>
        <v>102.99949693971662</v>
      </c>
      <c r="J19" s="188">
        <f t="shared" si="4"/>
        <v>983</v>
      </c>
      <c r="K19" s="124">
        <f t="shared" si="5"/>
        <v>102.0004477095586</v>
      </c>
    </row>
    <row r="20" spans="1:11" s="118" customFormat="1" ht="18.75" customHeight="1">
      <c r="A20" s="107" t="s">
        <v>175</v>
      </c>
      <c r="B20" s="123">
        <v>2258914</v>
      </c>
      <c r="C20" s="109">
        <v>6513757</v>
      </c>
      <c r="D20" s="110">
        <v>4455975</v>
      </c>
      <c r="E20" s="111">
        <v>3883042</v>
      </c>
      <c r="F20" s="112">
        <f t="shared" si="0"/>
        <v>4254843</v>
      </c>
      <c r="G20" s="113">
        <f t="shared" si="1"/>
        <v>288.35790118614517</v>
      </c>
      <c r="H20" s="114">
        <f t="shared" si="2"/>
        <v>-2057782</v>
      </c>
      <c r="I20" s="115">
        <f t="shared" si="3"/>
        <v>68.408677204261693</v>
      </c>
      <c r="J20" s="116">
        <f t="shared" si="4"/>
        <v>-572933</v>
      </c>
      <c r="K20" s="117">
        <f t="shared" si="5"/>
        <v>87.142365026733771</v>
      </c>
    </row>
    <row r="21" spans="1:11" s="119" customFormat="1" ht="15" customHeight="1">
      <c r="A21" s="176" t="s">
        <v>170</v>
      </c>
      <c r="B21" s="190"/>
      <c r="C21" s="178"/>
      <c r="D21" s="179"/>
      <c r="E21" s="185"/>
      <c r="F21" s="112"/>
      <c r="G21" s="113"/>
      <c r="H21" s="114"/>
      <c r="I21" s="115"/>
      <c r="J21" s="116"/>
      <c r="K21" s="117"/>
    </row>
    <row r="22" spans="1:11" s="122" customFormat="1">
      <c r="A22" s="181" t="s">
        <v>171</v>
      </c>
      <c r="B22" s="191">
        <v>785762</v>
      </c>
      <c r="C22" s="183">
        <v>2682249</v>
      </c>
      <c r="D22" s="184">
        <v>785966</v>
      </c>
      <c r="E22" s="189">
        <v>115675</v>
      </c>
      <c r="F22" s="120">
        <f t="shared" si="0"/>
        <v>1896487</v>
      </c>
      <c r="G22" s="186">
        <f t="shared" si="1"/>
        <v>341.35641581038533</v>
      </c>
      <c r="H22" s="187">
        <f t="shared" si="2"/>
        <v>-1896283</v>
      </c>
      <c r="I22" s="121">
        <f t="shared" si="3"/>
        <v>29.302499506943612</v>
      </c>
      <c r="J22" s="188">
        <f t="shared" si="4"/>
        <v>-670291</v>
      </c>
      <c r="K22" s="124">
        <f t="shared" si="5"/>
        <v>14.717557756951319</v>
      </c>
    </row>
    <row r="23" spans="1:11" s="122" customFormat="1">
      <c r="A23" s="181" t="s">
        <v>172</v>
      </c>
      <c r="B23" s="191">
        <v>1473152</v>
      </c>
      <c r="C23" s="183">
        <v>3831508</v>
      </c>
      <c r="D23" s="184">
        <v>3670009</v>
      </c>
      <c r="E23" s="189">
        <v>3767367</v>
      </c>
      <c r="F23" s="120">
        <f t="shared" si="0"/>
        <v>2358356</v>
      </c>
      <c r="G23" s="186">
        <f t="shared" si="1"/>
        <v>260.08911504040316</v>
      </c>
      <c r="H23" s="187">
        <f t="shared" si="2"/>
        <v>-161499</v>
      </c>
      <c r="I23" s="121">
        <f t="shared" si="3"/>
        <v>95.784975523997346</v>
      </c>
      <c r="J23" s="188">
        <f t="shared" si="4"/>
        <v>97358</v>
      </c>
      <c r="K23" s="124">
        <f t="shared" si="5"/>
        <v>102.65280003400537</v>
      </c>
    </row>
    <row r="24" spans="1:11" s="118" customFormat="1">
      <c r="A24" s="107" t="s">
        <v>176</v>
      </c>
      <c r="B24" s="123">
        <v>185667</v>
      </c>
      <c r="C24" s="109">
        <v>66813</v>
      </c>
      <c r="D24" s="110">
        <v>66813</v>
      </c>
      <c r="E24" s="111">
        <v>66813</v>
      </c>
      <c r="F24" s="112">
        <f t="shared" si="0"/>
        <v>-118854</v>
      </c>
      <c r="G24" s="113">
        <f t="shared" si="1"/>
        <v>35.985393203961927</v>
      </c>
      <c r="H24" s="114">
        <f t="shared" si="2"/>
        <v>0</v>
      </c>
      <c r="I24" s="115">
        <f t="shared" si="3"/>
        <v>100</v>
      </c>
      <c r="J24" s="116">
        <f t="shared" si="4"/>
        <v>0</v>
      </c>
      <c r="K24" s="117">
        <f t="shared" si="5"/>
        <v>100</v>
      </c>
    </row>
    <row r="25" spans="1:11" s="119" customFormat="1" ht="18" customHeight="1">
      <c r="A25" s="176" t="s">
        <v>170</v>
      </c>
      <c r="B25" s="190"/>
      <c r="C25" s="178"/>
      <c r="D25" s="179"/>
      <c r="E25" s="185"/>
      <c r="F25" s="112"/>
      <c r="G25" s="113"/>
      <c r="H25" s="114"/>
      <c r="I25" s="115"/>
      <c r="J25" s="116"/>
      <c r="K25" s="117"/>
    </row>
    <row r="26" spans="1:11" s="122" customFormat="1">
      <c r="A26" s="181" t="s">
        <v>171</v>
      </c>
      <c r="B26" s="191">
        <v>154197</v>
      </c>
      <c r="C26" s="183">
        <v>40110</v>
      </c>
      <c r="D26" s="184">
        <v>40110</v>
      </c>
      <c r="E26" s="189">
        <v>40110</v>
      </c>
      <c r="F26" s="120">
        <f t="shared" si="0"/>
        <v>-114087</v>
      </c>
      <c r="G26" s="186">
        <f t="shared" si="1"/>
        <v>26.012179225276753</v>
      </c>
      <c r="H26" s="187">
        <f t="shared" si="2"/>
        <v>0</v>
      </c>
      <c r="I26" s="121">
        <f t="shared" si="3"/>
        <v>100</v>
      </c>
      <c r="J26" s="188">
        <f t="shared" si="4"/>
        <v>0</v>
      </c>
      <c r="K26" s="124">
        <f t="shared" si="5"/>
        <v>100</v>
      </c>
    </row>
    <row r="27" spans="1:11" s="122" customFormat="1">
      <c r="A27" s="181" t="s">
        <v>172</v>
      </c>
      <c r="B27" s="191">
        <v>31470</v>
      </c>
      <c r="C27" s="183">
        <v>26703</v>
      </c>
      <c r="D27" s="184">
        <v>26703</v>
      </c>
      <c r="E27" s="189">
        <v>26703</v>
      </c>
      <c r="F27" s="120">
        <f t="shared" si="0"/>
        <v>-4767</v>
      </c>
      <c r="G27" s="186">
        <f t="shared" si="1"/>
        <v>84.852240228789327</v>
      </c>
      <c r="H27" s="187">
        <f t="shared" si="2"/>
        <v>0</v>
      </c>
      <c r="I27" s="121">
        <f t="shared" si="3"/>
        <v>100</v>
      </c>
      <c r="J27" s="188">
        <f t="shared" si="4"/>
        <v>0</v>
      </c>
      <c r="K27" s="124">
        <f t="shared" si="5"/>
        <v>100</v>
      </c>
    </row>
    <row r="28" spans="1:11" s="126" customFormat="1" ht="16.2">
      <c r="A28" s="125" t="s">
        <v>177</v>
      </c>
      <c r="B28" s="123">
        <v>4442819</v>
      </c>
      <c r="C28" s="109">
        <f>C30+C31</f>
        <v>10250590</v>
      </c>
      <c r="D28" s="110">
        <f>D30+D31</f>
        <v>8409313</v>
      </c>
      <c r="E28" s="111">
        <v>8125316</v>
      </c>
      <c r="F28" s="112">
        <f t="shared" si="0"/>
        <v>5807771</v>
      </c>
      <c r="G28" s="113">
        <f t="shared" si="1"/>
        <v>230.72265604338145</v>
      </c>
      <c r="H28" s="114">
        <f t="shared" si="2"/>
        <v>-1841277</v>
      </c>
      <c r="I28" s="115">
        <f t="shared" si="3"/>
        <v>82.037355898538522</v>
      </c>
      <c r="J28" s="116">
        <f t="shared" si="4"/>
        <v>-283997</v>
      </c>
      <c r="K28" s="117">
        <f t="shared" si="5"/>
        <v>96.622827572240439</v>
      </c>
    </row>
    <row r="29" spans="1:11" s="119" customFormat="1" ht="16.5" customHeight="1">
      <c r="A29" s="176" t="s">
        <v>170</v>
      </c>
      <c r="B29" s="190"/>
      <c r="C29" s="178"/>
      <c r="D29" s="179"/>
      <c r="E29" s="185"/>
      <c r="F29" s="112"/>
      <c r="G29" s="113"/>
      <c r="H29" s="114"/>
      <c r="I29" s="115"/>
      <c r="J29" s="116"/>
      <c r="K29" s="117"/>
    </row>
    <row r="30" spans="1:11" s="122" customFormat="1">
      <c r="A30" s="181" t="s">
        <v>171</v>
      </c>
      <c r="B30" s="191">
        <v>2836747</v>
      </c>
      <c r="C30" s="192">
        <f t="shared" ref="C30:E31" si="6">C10+C14+C18+C22+C26</f>
        <v>6314011</v>
      </c>
      <c r="D30" s="184">
        <f t="shared" si="6"/>
        <v>4591138</v>
      </c>
      <c r="E30" s="193">
        <f t="shared" si="6"/>
        <v>4107168</v>
      </c>
      <c r="F30" s="120">
        <f t="shared" si="0"/>
        <v>3477264</v>
      </c>
      <c r="G30" s="186">
        <f t="shared" si="1"/>
        <v>222.57927830715957</v>
      </c>
      <c r="H30" s="187">
        <f t="shared" si="2"/>
        <v>-1722873</v>
      </c>
      <c r="I30" s="121">
        <f t="shared" si="3"/>
        <v>72.713493847254938</v>
      </c>
      <c r="J30" s="188">
        <f t="shared" si="4"/>
        <v>-483970</v>
      </c>
      <c r="K30" s="124">
        <f t="shared" si="5"/>
        <v>89.458604816496475</v>
      </c>
    </row>
    <row r="31" spans="1:11" s="122" customFormat="1">
      <c r="A31" s="181" t="s">
        <v>172</v>
      </c>
      <c r="B31" s="191">
        <v>1606072</v>
      </c>
      <c r="C31" s="192">
        <f t="shared" si="6"/>
        <v>3936579</v>
      </c>
      <c r="D31" s="184">
        <f t="shared" si="6"/>
        <v>3818175</v>
      </c>
      <c r="E31" s="184">
        <v>4018148</v>
      </c>
      <c r="F31" s="120">
        <f t="shared" si="0"/>
        <v>2330507</v>
      </c>
      <c r="G31" s="186">
        <f t="shared" si="1"/>
        <v>245.10601019132392</v>
      </c>
      <c r="H31" s="187">
        <f t="shared" si="2"/>
        <v>-118404</v>
      </c>
      <c r="I31" s="121">
        <f t="shared" si="3"/>
        <v>96.992210749485793</v>
      </c>
      <c r="J31" s="188">
        <f t="shared" si="4"/>
        <v>199973</v>
      </c>
      <c r="K31" s="124">
        <f t="shared" si="5"/>
        <v>105.23739744773353</v>
      </c>
    </row>
    <row r="32" spans="1:11" s="118" customFormat="1" ht="30" customHeight="1">
      <c r="A32" s="127" t="s">
        <v>178</v>
      </c>
      <c r="B32" s="128">
        <v>56397773.299999997</v>
      </c>
      <c r="C32" s="129">
        <v>58296703.399999999</v>
      </c>
      <c r="D32" s="110">
        <v>62715881.200000003</v>
      </c>
      <c r="E32" s="130">
        <v>66060580</v>
      </c>
      <c r="F32" s="112"/>
      <c r="G32" s="115"/>
      <c r="H32" s="114"/>
      <c r="I32" s="131"/>
      <c r="J32" s="132"/>
      <c r="K32" s="133"/>
    </row>
    <row r="33" spans="1:11" s="118" customFormat="1" ht="35.25" customHeight="1" thickBot="1">
      <c r="A33" s="134" t="s">
        <v>179</v>
      </c>
      <c r="B33" s="135">
        <v>2.7726611678271946</v>
      </c>
      <c r="C33" s="136">
        <f>C31/C32*100</f>
        <v>6.7526614206456141</v>
      </c>
      <c r="D33" s="137">
        <f>D31/D32*100</f>
        <v>6.0880512669891331</v>
      </c>
      <c r="E33" s="138">
        <f>E31/E32*100</f>
        <v>6.0825200142051425</v>
      </c>
      <c r="F33" s="139"/>
      <c r="G33" s="140"/>
      <c r="H33" s="141"/>
      <c r="I33" s="142"/>
      <c r="J33" s="143"/>
      <c r="K33" s="144"/>
    </row>
    <row r="34" spans="1:11">
      <c r="A34" s="145"/>
    </row>
    <row r="35" spans="1:11" ht="16.2">
      <c r="A35" s="146" t="s">
        <v>183</v>
      </c>
    </row>
    <row r="36" spans="1:11" ht="16.2">
      <c r="A36" s="146" t="s">
        <v>154</v>
      </c>
      <c r="I36" s="147" t="s">
        <v>180</v>
      </c>
      <c r="J36" s="147"/>
    </row>
    <row r="38" spans="1:11">
      <c r="C38" s="148"/>
    </row>
    <row r="40" spans="1:11">
      <c r="B40" s="149"/>
      <c r="C40" s="150"/>
      <c r="D40" s="150"/>
      <c r="E40" s="150"/>
      <c r="F40" s="150"/>
      <c r="G40" s="150"/>
      <c r="H40" s="150"/>
      <c r="I40" s="150"/>
      <c r="J40" s="150"/>
      <c r="K40" s="150"/>
    </row>
    <row r="41" spans="1:11">
      <c r="B41" s="149"/>
      <c r="C41" s="150"/>
      <c r="D41" s="150"/>
      <c r="E41" s="150"/>
      <c r="F41" s="150"/>
      <c r="G41" s="150"/>
      <c r="H41" s="150"/>
      <c r="I41" s="150"/>
      <c r="J41" s="150"/>
      <c r="K41" s="150"/>
    </row>
    <row r="42" spans="1:11">
      <c r="B42" s="149"/>
      <c r="C42" s="150"/>
      <c r="D42" s="150"/>
      <c r="E42" s="150"/>
      <c r="F42" s="150"/>
      <c r="G42" s="150"/>
      <c r="H42" s="150"/>
      <c r="I42" s="150"/>
      <c r="J42" s="150"/>
      <c r="K42" s="150"/>
    </row>
    <row r="43" spans="1:11">
      <c r="B43" s="149"/>
      <c r="C43" s="150"/>
      <c r="D43" s="150"/>
      <c r="E43" s="150"/>
      <c r="F43" s="150"/>
      <c r="G43" s="150"/>
      <c r="H43" s="150"/>
      <c r="I43" s="150"/>
      <c r="J43" s="150"/>
      <c r="K43" s="150"/>
    </row>
    <row r="44" spans="1:11">
      <c r="B44" s="149"/>
      <c r="C44" s="150"/>
      <c r="D44" s="150"/>
      <c r="E44" s="150"/>
      <c r="F44" s="150"/>
      <c r="G44" s="150"/>
      <c r="H44" s="150"/>
      <c r="I44" s="150"/>
      <c r="J44" s="150"/>
      <c r="K44" s="150"/>
    </row>
    <row r="46" spans="1:11">
      <c r="B46" s="149"/>
      <c r="C46" s="150"/>
      <c r="D46" s="150"/>
      <c r="E46" s="150"/>
      <c r="F46" s="150"/>
      <c r="G46" s="150"/>
      <c r="H46" s="150"/>
      <c r="I46" s="150"/>
      <c r="J46" s="150"/>
      <c r="K46" s="150"/>
    </row>
    <row r="47" spans="1:11">
      <c r="B47" s="149"/>
      <c r="C47" s="150"/>
      <c r="D47" s="150"/>
      <c r="E47" s="150"/>
      <c r="F47" s="150"/>
      <c r="G47" s="150"/>
      <c r="H47" s="150"/>
      <c r="I47" s="150"/>
      <c r="J47" s="150"/>
      <c r="K47" s="150"/>
    </row>
  </sheetData>
  <mergeCells count="10">
    <mergeCell ref="I36:J36"/>
    <mergeCell ref="J1:K1"/>
    <mergeCell ref="A2:K2"/>
    <mergeCell ref="J3:K3"/>
    <mergeCell ref="A4:A6"/>
    <mergeCell ref="C4:E4"/>
    <mergeCell ref="F4:K4"/>
    <mergeCell ref="F5:G5"/>
    <mergeCell ref="H5:I5"/>
    <mergeCell ref="J5:K5"/>
  </mergeCells>
  <printOptions horizontalCentered="1"/>
  <pageMargins left="0.51181102362204722" right="0.3" top="0.42" bottom="0.42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2017-11-09T11:08:42Z</cp:lastPrinted>
  <dcterms:created xsi:type="dcterms:W3CDTF">2017-11-09T10:43:37Z</dcterms:created>
  <dcterms:modified xsi:type="dcterms:W3CDTF">2017-11-09T11:41:32Z</dcterms:modified>
</cp:coreProperties>
</file>