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24" windowWidth="22692" windowHeight="9264"/>
  </bookViews>
  <sheets>
    <sheet name="Прил 2" sheetId="1" r:id="rId1"/>
    <sheet name="Прил 3" sheetId="2" r:id="rId2"/>
    <sheet name="Прил 4" sheetId="3" r:id="rId3"/>
  </sheets>
  <definedNames>
    <definedName name="_xlnm.Print_Titles" localSheetId="1">'Прил 3'!$5:$6</definedName>
  </definedNames>
  <calcPr calcId="125725"/>
</workbook>
</file>

<file path=xl/calcChain.xml><?xml version="1.0" encoding="utf-8"?>
<calcChain xmlns="http://schemas.openxmlformats.org/spreadsheetml/2006/main">
  <c r="D46" i="2"/>
  <c r="E46" s="1"/>
  <c r="C46"/>
  <c r="F45"/>
  <c r="E45"/>
  <c r="F44"/>
  <c r="E44"/>
  <c r="F43"/>
  <c r="E43"/>
  <c r="E42"/>
  <c r="F41"/>
  <c r="E41"/>
  <c r="F40"/>
  <c r="E40"/>
  <c r="F39"/>
  <c r="E39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E9"/>
  <c r="F8"/>
  <c r="E8"/>
  <c r="F7"/>
  <c r="E7"/>
  <c r="F46" l="1"/>
  <c r="E46" i="1" l="1"/>
  <c r="H46" s="1"/>
  <c r="D46"/>
  <c r="C46"/>
  <c r="H45"/>
  <c r="F45"/>
  <c r="G45" s="1"/>
  <c r="H44"/>
  <c r="F44"/>
  <c r="G44" s="1"/>
  <c r="H43"/>
  <c r="F43"/>
  <c r="G43" s="1"/>
  <c r="H42"/>
  <c r="F42"/>
  <c r="H41"/>
  <c r="G41"/>
  <c r="F41"/>
  <c r="H40"/>
  <c r="F40"/>
  <c r="G40" s="1"/>
  <c r="H39"/>
  <c r="G39"/>
  <c r="F39"/>
  <c r="H38"/>
  <c r="F38"/>
  <c r="G38" s="1"/>
  <c r="H37"/>
  <c r="G37"/>
  <c r="F37"/>
  <c r="H36"/>
  <c r="F36"/>
  <c r="G36" s="1"/>
  <c r="H35"/>
  <c r="G35"/>
  <c r="F35"/>
  <c r="H34"/>
  <c r="F34"/>
  <c r="G34" s="1"/>
  <c r="H33"/>
  <c r="G33"/>
  <c r="F33"/>
  <c r="H32"/>
  <c r="F32"/>
  <c r="G32" s="1"/>
  <c r="H31"/>
  <c r="G31"/>
  <c r="F31"/>
  <c r="H30"/>
  <c r="F30"/>
  <c r="G30" s="1"/>
  <c r="H29"/>
  <c r="G29"/>
  <c r="F29"/>
  <c r="H28"/>
  <c r="F28"/>
  <c r="G28" s="1"/>
  <c r="H27"/>
  <c r="G27"/>
  <c r="F27"/>
  <c r="H26"/>
  <c r="F26"/>
  <c r="G26" s="1"/>
  <c r="H25"/>
  <c r="G25"/>
  <c r="F25"/>
  <c r="H24"/>
  <c r="F24"/>
  <c r="G24" s="1"/>
  <c r="H23"/>
  <c r="G23"/>
  <c r="F23"/>
  <c r="H22"/>
  <c r="F22"/>
  <c r="G22" s="1"/>
  <c r="H21"/>
  <c r="G21"/>
  <c r="F21"/>
  <c r="H20"/>
  <c r="F20"/>
  <c r="G20" s="1"/>
  <c r="H19"/>
  <c r="G19"/>
  <c r="F19"/>
  <c r="H18"/>
  <c r="F18"/>
  <c r="G18" s="1"/>
  <c r="H17"/>
  <c r="F17"/>
  <c r="G17" s="1"/>
  <c r="H16"/>
  <c r="G16"/>
  <c r="F16"/>
  <c r="H15"/>
  <c r="F15"/>
  <c r="G15" s="1"/>
  <c r="H14"/>
  <c r="G14"/>
  <c r="F14"/>
  <c r="H13"/>
  <c r="F13"/>
  <c r="G13" s="1"/>
  <c r="H12"/>
  <c r="G12"/>
  <c r="F12"/>
  <c r="H11"/>
  <c r="F11"/>
  <c r="G11" s="1"/>
  <c r="H10"/>
  <c r="G10"/>
  <c r="F10"/>
  <c r="H9"/>
  <c r="F9"/>
  <c r="H8"/>
  <c r="F8"/>
  <c r="G8" s="1"/>
  <c r="H7"/>
  <c r="G7"/>
  <c r="F7"/>
  <c r="F46" s="1"/>
  <c r="G46" s="1"/>
</calcChain>
</file>

<file path=xl/sharedStrings.xml><?xml version="1.0" encoding="utf-8"?>
<sst xmlns="http://schemas.openxmlformats.org/spreadsheetml/2006/main" count="197" uniqueCount="127">
  <si>
    <t>Приложение № 2</t>
  </si>
  <si>
    <t>Сравнительный анализ показателей закона о бюджете и показателей СБР в разрезе ГАБС, тыс. руб.</t>
  </si>
  <si>
    <t>(тыс. руб.)</t>
  </si>
  <si>
    <t>код ведомства</t>
  </si>
  <si>
    <t>наименование ГАБС</t>
  </si>
  <si>
    <t>Бюджет 2017 (с учетом поправок)</t>
  </si>
  <si>
    <t>Утвержденные бюджетные назначения</t>
  </si>
  <si>
    <t>Лимиты бюджетных обязательств</t>
  </si>
  <si>
    <t>отклонение данных росписи от закона о бюджете</t>
  </si>
  <si>
    <t>% отклонения данных росписи от закона о бюджете</t>
  </si>
  <si>
    <t>отклонение  лимитов от данных росписи</t>
  </si>
  <si>
    <t>Волгоградская областная Дума</t>
  </si>
  <si>
    <t>802</t>
  </si>
  <si>
    <t>Аппарат Губернатора и Правительства Волгоградской области</t>
  </si>
  <si>
    <t>Управление делами администрации Волгоградской области</t>
  </si>
  <si>
    <t>в 7 раз</t>
  </si>
  <si>
    <t>803</t>
  </si>
  <si>
    <t>Комитет юстиции Волгоградской области</t>
  </si>
  <si>
    <t>Комитет по обеспечению безопасности жизнедеятельности населения Волгоградской области</t>
  </si>
  <si>
    <t>Комитет строительства  Волгоградской области</t>
  </si>
  <si>
    <t>809</t>
  </si>
  <si>
    <t>Комитет по делам национальностей и казачества Волгоградской области</t>
  </si>
  <si>
    <t>Комитет тарифного регулирования Волгоградской области</t>
  </si>
  <si>
    <t>Комитет здравоохранения Волгоградской области</t>
  </si>
  <si>
    <t>812</t>
  </si>
  <si>
    <t>Комитет культуры Волгоградской области</t>
  </si>
  <si>
    <t>813</t>
  </si>
  <si>
    <t>Комитет образования и науки Волгоградской области</t>
  </si>
  <si>
    <t>814</t>
  </si>
  <si>
    <t>Комитет природных ресурсов, лесного хозяйства и экологии Волгоградской области</t>
  </si>
  <si>
    <t>Комитет лесного хозяйства Волгоградской области на 01.04.2017</t>
  </si>
  <si>
    <t>816</t>
  </si>
  <si>
    <t>Комитет сельского хозяйства Волгоградской области</t>
  </si>
  <si>
    <t>806</t>
  </si>
  <si>
    <t>Инспекция государственного надзора за техническим состоянием самоходных машин и других видов техники Волгоградской области</t>
  </si>
  <si>
    <t>Комитет жилищно-коммунального хозяйства и топливно-энергетического комплекса Волгоградской области</t>
  </si>
  <si>
    <t>Комитет топливно-энергетического комплекса Волгоградской области  на 01.05.2017</t>
  </si>
  <si>
    <t>818</t>
  </si>
  <si>
    <t>Комитет по управлению государственным имуществом Волгоградской области</t>
  </si>
  <si>
    <t>819</t>
  </si>
  <si>
    <t>Комитет физической культуры и спорта Волгоградской области</t>
  </si>
  <si>
    <t>820</t>
  </si>
  <si>
    <t>Комитет экономической политики и развития Волгоградской области</t>
  </si>
  <si>
    <t>821</t>
  </si>
  <si>
    <t>Представительство Волгоградской области в городе Москве</t>
  </si>
  <si>
    <t>823</t>
  </si>
  <si>
    <t>Комитет ветеринарии Волгоградской области</t>
  </si>
  <si>
    <t>825</t>
  </si>
  <si>
    <t>Комитет социальной защиты населения Волгоградской области</t>
  </si>
  <si>
    <t>827</t>
  </si>
  <si>
    <t>Комитет финансов Волгоградской области</t>
  </si>
  <si>
    <t>Комитет транспорта и дорожного хозяйства Волгоградской области</t>
  </si>
  <si>
    <t>831</t>
  </si>
  <si>
    <t>Контрольно-счетная палата Волгоградской области</t>
  </si>
  <si>
    <t>832</t>
  </si>
  <si>
    <t>Избирательная комиссия Волгоградской области</t>
  </si>
  <si>
    <t>833</t>
  </si>
  <si>
    <t>Комитет архитектуры и градостроительства Волгоградской области</t>
  </si>
  <si>
    <t>834</t>
  </si>
  <si>
    <t>Инспекция государственного жилищного надзора Волгоградской области</t>
  </si>
  <si>
    <t>Комитет государственной охраны объектов культурного наследия Волгоградской области</t>
  </si>
  <si>
    <t>837</t>
  </si>
  <si>
    <t>Комитет информационных технологий Волгоградской области</t>
  </si>
  <si>
    <t>840</t>
  </si>
  <si>
    <t>Инспекция государственного строительного надзора Волгоградской области</t>
  </si>
  <si>
    <t>Комитет промышленности и торговли Волгоградской области</t>
  </si>
  <si>
    <t>Комитет по подготовке и проведению матчей чемпионата мира по футболу 2018 года Волгоградской области</t>
  </si>
  <si>
    <t>Комитет по труду и занятости населения Волгоградской области</t>
  </si>
  <si>
    <t>Комитет по делам территориальных образований, внутренней и информационной политики Волгоградской области</t>
  </si>
  <si>
    <t>в 3 раза</t>
  </si>
  <si>
    <t>815</t>
  </si>
  <si>
    <t>Комитет информационной политики Волгоградской области на 1.09.2017</t>
  </si>
  <si>
    <t>Комитет по регулированию контрактной системы в сфере закупок Волгоградской области</t>
  </si>
  <si>
    <t>Комитет молодежной политики Волгоградской области</t>
  </si>
  <si>
    <t>ИТОГО:</t>
  </si>
  <si>
    <t>Руководитель</t>
  </si>
  <si>
    <t>сводно-аналитического сектора</t>
  </si>
  <si>
    <t>контрольно-счетной палаты</t>
  </si>
  <si>
    <t>Волгоградской области</t>
  </si>
  <si>
    <t>О.Г. Самарцева</t>
  </si>
  <si>
    <t>Приложение № 3</t>
  </si>
  <si>
    <t>Исполнение расходов в разрезе главных администраторов средств областного бюджета в 2017 году</t>
  </si>
  <si>
    <r>
      <t xml:space="preserve">Утверждено бюджетом на </t>
    </r>
    <r>
      <rPr>
        <b/>
        <i/>
        <u/>
        <sz val="12"/>
        <rFont val="Times New Roman"/>
        <family val="1"/>
        <charset val="204"/>
      </rPr>
      <t>2017</t>
    </r>
    <r>
      <rPr>
        <b/>
        <i/>
        <sz val="12"/>
        <rFont val="Times New Roman"/>
        <family val="1"/>
        <charset val="204"/>
      </rPr>
      <t xml:space="preserve"> год                        (тыс. руб.)</t>
    </r>
  </si>
  <si>
    <r>
      <t xml:space="preserve">Фактически исполнено за </t>
    </r>
    <r>
      <rPr>
        <b/>
        <i/>
        <u/>
        <sz val="12"/>
        <rFont val="Times New Roman"/>
        <family val="1"/>
        <charset val="204"/>
      </rPr>
      <t>2017</t>
    </r>
    <r>
      <rPr>
        <b/>
        <i/>
        <sz val="12"/>
        <rFont val="Times New Roman"/>
        <family val="1"/>
        <charset val="204"/>
      </rPr>
      <t xml:space="preserve"> год             (тыс. руб.)</t>
    </r>
  </si>
  <si>
    <t>Отклонеие "+,-"                 (тыс. руб.)</t>
  </si>
  <si>
    <t>Исполнение (%)</t>
  </si>
  <si>
    <t>6=5-4</t>
  </si>
  <si>
    <t>7=5/4*100</t>
  </si>
  <si>
    <t>в 4 раза</t>
  </si>
  <si>
    <t>Руководитель сводно-аналитического сектора</t>
  </si>
  <si>
    <t>контрольно-счетной палаты Волгоградской области</t>
  </si>
  <si>
    <t>Приложение № 4</t>
  </si>
  <si>
    <t>Сравнительный анализ уровня затрат на реализацию государственных программ из всех источников финансирования с оценкой эффективности реализации государственных программ в 2017 году</t>
  </si>
  <si>
    <t>№ 
п/п</t>
  </si>
  <si>
    <t>Наименование государственной программы</t>
  </si>
  <si>
    <t>Степень соответствия запланированному уровню затрат из всех источников, %</t>
  </si>
  <si>
    <t>Эффективнеость реализации государственной программы,%</t>
  </si>
  <si>
    <t>"Развитие здравоохранения Волгоградской области на 2014 - 2016 годы и на период до 2020 года"</t>
  </si>
  <si>
    <t>"Развитие сельского хозяйства и регулирование рынков сельскохозяйственной продукции, сырья и продовольствия"</t>
  </si>
  <si>
    <t>"Развитие образования" на 2014 - 2020 годы</t>
  </si>
  <si>
    <t>"Социальная поддержка граждан" на 2014 - 2016 годы и на период до 2020 года</t>
  </si>
  <si>
    <t>"Развитие транспортной системы и обеспечение безопасности дорожного движения в Волгоградской области"</t>
  </si>
  <si>
    <t>"Управление государственными финансами Волгоградской области"</t>
  </si>
  <si>
    <t>"Содействие занятости населения, улучшение условий и охраны труда в Волгоградской области в 2014 - 2020 годах"</t>
  </si>
  <si>
    <t>"Создание условий для обеспечения качественными услугами жилищно-коммунального хозяйства жителей Волгоградской области" на 2016 - 2020 годы</t>
  </si>
  <si>
    <t>"Обеспечение доступным и комфортным жильем жителей Волгоградской области" на 2016 - 2020 годы</t>
  </si>
  <si>
    <t>"Развитие физической культуры и спорта в Волгоградской области" на 2014 - 2018 годы</t>
  </si>
  <si>
    <t>"Охрана окружающей среды на территории Волгоградской области" на 2014 - 2020 годы</t>
  </si>
  <si>
    <t>"Использование и охрана водных объектов, предотвращение негативного воздействия вод на территории Волгоградской области" на 2014 - 2020 годы</t>
  </si>
  <si>
    <t>"Развитие культуры и туризма в Волгоградской области" на 2015 - 2020 годы</t>
  </si>
  <si>
    <t>"Устойчивое развитие сельских территорий на 2014 - 2017 годы и на период до 2020 года"</t>
  </si>
  <si>
    <t>"Защита населения и территории от чрезвычайных ситуаций, обеспечение пожарной безопасности" на 2014 - 2017 годы</t>
  </si>
  <si>
    <t>"Организация отдыха и оздоровления детей, проживающих в Волгоградской области" на 2016 - 2018 годы</t>
  </si>
  <si>
    <t>"Экономическое развитие и инновационная экономика"</t>
  </si>
  <si>
    <t>"Создание новых мест в общеобразовательных организациях Волгоградской области в соответствии с прогнозируемой потребностью и современными условиями обучения" на 2016 - 2025 годы</t>
  </si>
  <si>
    <t>"Энергосбережение и повышение энергетической эффективности Волгоградской области на период до 2020 года"</t>
  </si>
  <si>
    <t>"Укрепление единства российской нации и развитие казачества на территории Волгоградской области" на 2015 - 2020 годы</t>
  </si>
  <si>
    <t>"Формирование доступной среды жизнедеятельности для инвалидов и маломобильных групп населения в Волгоградской области"</t>
  </si>
  <si>
    <t>"Региональная молодежная политика Волгоградской области" на 2017 - 2020 годы</t>
  </si>
  <si>
    <t>"Информационное общество (2014-2020 годы)"</t>
  </si>
  <si>
    <t>"Профилактика правонарушений и обеспечение общественной безопасности на территории Волгоградской области"</t>
  </si>
  <si>
    <t>"Использование результатов космической деятельности в интересах социально-экономического и инновационного развития Волгоградской области на 2014 - 2018 годы"</t>
  </si>
  <si>
    <t>"Государственная поддержка социально ориентированных некоммерческих организаций, осуществляющих деятельность на территории Волгоградской области" на 2014 - 2020 годы</t>
  </si>
  <si>
    <t>"Оказание содействия добровольному переселению в Российскую Федерацию соотечественников, проживающих за рубежом"</t>
  </si>
  <si>
    <t>"Развитие промышленности Волгоградской области и повышение ее конкурентоспособности" на 2014 - 2020 годы</t>
  </si>
  <si>
    <t>финансирование в 2017 году не предусмотрено</t>
  </si>
  <si>
    <t>"Развитие и совершенствование системы территориального общественного самоуправления Волгоградской области" на 2014 - 2018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</si>
</sst>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i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0"/>
      <name val="Arial Cyr"/>
      <charset val="204"/>
    </font>
    <font>
      <b/>
      <i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ahoma"/>
      <family val="2"/>
      <charset val="204"/>
    </font>
    <font>
      <sz val="12"/>
      <color indexed="8"/>
      <name val="Tahoma"/>
      <family val="2"/>
      <charset val="204"/>
    </font>
    <font>
      <sz val="14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Arial Cyr"/>
      <charset val="204"/>
    </font>
    <font>
      <sz val="12"/>
      <name val="Tahoma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5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4" borderId="0" applyNumberFormat="0" applyBorder="0" applyAlignment="0" applyProtection="0"/>
    <xf numFmtId="0" fontId="17" fillId="21" borderId="3" applyNumberFormat="0" applyAlignment="0" applyProtection="0"/>
    <xf numFmtId="0" fontId="18" fillId="22" borderId="4" applyNumberFormat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3" applyNumberFormat="0" applyAlignment="0" applyProtection="0"/>
    <xf numFmtId="0" fontId="25" fillId="0" borderId="8" applyNumberFormat="0" applyFill="0" applyAlignment="0" applyProtection="0"/>
    <xf numFmtId="0" fontId="26" fillId="23" borderId="0" applyNumberFormat="0" applyBorder="0" applyAlignment="0" applyProtection="0"/>
    <xf numFmtId="0" fontId="27" fillId="0" borderId="0"/>
    <xf numFmtId="0" fontId="28" fillId="24" borderId="9" applyNumberFormat="0" applyFont="0" applyAlignment="0" applyProtection="0"/>
    <xf numFmtId="0" fontId="29" fillId="21" borderId="10" applyNumberFormat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28" fillId="0" borderId="0"/>
    <xf numFmtId="0" fontId="1" fillId="0" borderId="0"/>
    <xf numFmtId="9" fontId="5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164" fontId="2" fillId="0" borderId="0" xfId="0" applyNumberFormat="1" applyFont="1" applyFill="1"/>
    <xf numFmtId="0" fontId="4" fillId="0" borderId="0" xfId="0" applyFont="1" applyAlignment="1">
      <alignment horizontal="right"/>
    </xf>
    <xf numFmtId="0" fontId="2" fillId="0" borderId="0" xfId="0" applyFont="1" applyFill="1"/>
    <xf numFmtId="0" fontId="6" fillId="0" borderId="0" xfId="1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1" applyFont="1" applyAlignment="1">
      <alignment horizontal="right" vertical="center"/>
    </xf>
    <xf numFmtId="17" fontId="10" fillId="2" borderId="1" xfId="1" applyNumberFormat="1" applyFont="1" applyFill="1" applyBorder="1" applyAlignment="1">
      <alignment horizontal="center" vertical="center" wrapText="1"/>
    </xf>
    <xf numFmtId="17" fontId="11" fillId="2" borderId="2" xfId="1" applyNumberFormat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0" fontId="2" fillId="0" borderId="0" xfId="1" applyFont="1"/>
    <xf numFmtId="0" fontId="12" fillId="0" borderId="2" xfId="0" applyNumberFormat="1" applyFont="1" applyFill="1" applyBorder="1" applyAlignment="1" applyProtection="1">
      <alignment horizontal="left" vertical="top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164" fontId="8" fillId="0" borderId="2" xfId="0" applyNumberFormat="1" applyFont="1" applyFill="1" applyBorder="1"/>
    <xf numFmtId="164" fontId="8" fillId="0" borderId="2" xfId="0" applyNumberFormat="1" applyFont="1" applyFill="1" applyBorder="1" applyAlignment="1">
      <alignment horizontal="right"/>
    </xf>
    <xf numFmtId="0" fontId="12" fillId="0" borderId="2" xfId="0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" fillId="0" borderId="2" xfId="0" applyFont="1" applyBorder="1"/>
    <xf numFmtId="0" fontId="13" fillId="0" borderId="2" xfId="0" applyNumberFormat="1" applyFont="1" applyFill="1" applyBorder="1" applyAlignment="1" applyProtection="1">
      <alignment horizontal="left" vertical="center" wrapText="1"/>
    </xf>
    <xf numFmtId="164" fontId="13" fillId="0" borderId="2" xfId="0" applyNumberFormat="1" applyFont="1" applyFill="1" applyBorder="1"/>
    <xf numFmtId="0" fontId="6" fillId="0" borderId="0" xfId="0" applyFont="1"/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Fill="1"/>
    <xf numFmtId="0" fontId="6" fillId="0" borderId="0" xfId="0" applyFont="1" applyFill="1"/>
    <xf numFmtId="0" fontId="33" fillId="0" borderId="0" xfId="0" applyFont="1"/>
    <xf numFmtId="0" fontId="34" fillId="0" borderId="0" xfId="0" applyFont="1" applyAlignment="1">
      <alignment horizontal="left" vertical="center" wrapText="1"/>
    </xf>
    <xf numFmtId="164" fontId="33" fillId="0" borderId="0" xfId="0" applyNumberFormat="1" applyFont="1" applyFill="1"/>
    <xf numFmtId="0" fontId="35" fillId="0" borderId="0" xfId="0" applyFont="1" applyAlignment="1">
      <alignment horizontal="right"/>
    </xf>
    <xf numFmtId="0" fontId="33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/>
    <xf numFmtId="0" fontId="9" fillId="0" borderId="0" xfId="0" applyFont="1" applyAlignment="1">
      <alignment horizontal="left" vertical="center" wrapText="1"/>
    </xf>
    <xf numFmtId="0" fontId="36" fillId="25" borderId="1" xfId="0" applyFont="1" applyFill="1" applyBorder="1" applyAlignment="1">
      <alignment horizontal="center" vertical="center" wrapText="1"/>
    </xf>
    <xf numFmtId="164" fontId="36" fillId="25" borderId="1" xfId="0" applyNumberFormat="1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4" fontId="8" fillId="0" borderId="2" xfId="0" applyNumberFormat="1" applyFont="1" applyBorder="1"/>
    <xf numFmtId="0" fontId="36" fillId="0" borderId="0" xfId="0" applyFont="1"/>
    <xf numFmtId="0" fontId="36" fillId="0" borderId="0" xfId="0" applyFont="1" applyAlignment="1">
      <alignment wrapText="1"/>
    </xf>
    <xf numFmtId="0" fontId="37" fillId="0" borderId="0" xfId="0" applyFont="1"/>
    <xf numFmtId="0" fontId="38" fillId="0" borderId="0" xfId="0" applyFont="1"/>
    <xf numFmtId="0" fontId="33" fillId="0" borderId="0" xfId="0" applyFont="1" applyAlignment="1">
      <alignment horizontal="right"/>
    </xf>
    <xf numFmtId="0" fontId="37" fillId="0" borderId="0" xfId="0" applyFont="1" applyAlignment="1">
      <alignment wrapText="1"/>
    </xf>
    <xf numFmtId="0" fontId="39" fillId="0" borderId="0" xfId="0" applyFont="1"/>
    <xf numFmtId="0" fontId="40" fillId="0" borderId="0" xfId="1" applyFont="1"/>
    <xf numFmtId="0" fontId="41" fillId="0" borderId="0" xfId="1" applyFont="1"/>
    <xf numFmtId="0" fontId="42" fillId="0" borderId="0" xfId="1" applyFont="1" applyAlignment="1">
      <alignment horizontal="center" vertical="center" wrapText="1"/>
    </xf>
    <xf numFmtId="0" fontId="40" fillId="0" borderId="0" xfId="1" applyFont="1" applyAlignment="1">
      <alignment horizontal="center" wrapText="1"/>
    </xf>
    <xf numFmtId="0" fontId="36" fillId="25" borderId="2" xfId="1" applyFont="1" applyFill="1" applyBorder="1" applyAlignment="1">
      <alignment horizontal="center" vertical="center" wrapText="1"/>
    </xf>
    <xf numFmtId="0" fontId="43" fillId="25" borderId="2" xfId="1" applyFont="1" applyFill="1" applyBorder="1" applyAlignment="1">
      <alignment horizontal="center" vertical="center" wrapText="1"/>
    </xf>
    <xf numFmtId="0" fontId="44" fillId="0" borderId="0" xfId="1" applyFont="1"/>
    <xf numFmtId="0" fontId="40" fillId="0" borderId="1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164" fontId="9" fillId="0" borderId="2" xfId="1" applyNumberFormat="1" applyFont="1" applyBorder="1" applyAlignment="1">
      <alignment horizontal="center" vertical="center" wrapText="1"/>
    </xf>
    <xf numFmtId="0" fontId="0" fillId="0" borderId="0" xfId="0" applyFont="1"/>
    <xf numFmtId="0" fontId="45" fillId="0" borderId="2" xfId="0" applyFont="1" applyBorder="1" applyAlignment="1">
      <alignment horizontal="center" wrapText="1"/>
    </xf>
    <xf numFmtId="0" fontId="40" fillId="0" borderId="13" xfId="0" applyFont="1" applyFill="1" applyBorder="1" applyAlignment="1">
      <alignment horizontal="center" vertical="center"/>
    </xf>
    <xf numFmtId="0" fontId="40" fillId="0" borderId="14" xfId="0" applyFont="1" applyFill="1" applyBorder="1" applyAlignment="1">
      <alignment horizontal="left" vertical="center" wrapText="1"/>
    </xf>
    <xf numFmtId="0" fontId="36" fillId="0" borderId="0" xfId="1" applyFont="1"/>
    <xf numFmtId="0" fontId="9" fillId="0" borderId="0" xfId="1" applyFont="1"/>
  </cellXfs>
  <cellStyles count="52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" xfId="38"/>
    <cellStyle name="Note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1"/>
    <cellStyle name="Обычный 2 2" xfId="44"/>
    <cellStyle name="Обычный 3" xfId="45"/>
    <cellStyle name="Обычный 3 2" xfId="46"/>
    <cellStyle name="Обычный 4" xfId="47"/>
    <cellStyle name="Обычный 5" xfId="48"/>
    <cellStyle name="Обычный 6" xfId="49"/>
    <cellStyle name="Обычный 7" xfId="50"/>
    <cellStyle name="Процентный 2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tabSelected="1" workbookViewId="0">
      <selection activeCell="I12" sqref="I12"/>
    </sheetView>
  </sheetViews>
  <sheetFormatPr defaultRowHeight="18"/>
  <cols>
    <col min="1" max="1" width="7" style="1" customWidth="1"/>
    <col min="2" max="2" width="59.109375" style="8" customWidth="1"/>
    <col min="3" max="3" width="15.44140625" style="3" customWidth="1"/>
    <col min="4" max="4" width="16.6640625" style="3" customWidth="1"/>
    <col min="5" max="5" width="15.44140625" style="3" customWidth="1"/>
    <col min="6" max="6" width="19.44140625" style="3" customWidth="1"/>
    <col min="7" max="7" width="17.77734375" style="3" customWidth="1"/>
    <col min="8" max="8" width="18.77734375" style="5" customWidth="1"/>
  </cols>
  <sheetData>
    <row r="1" spans="1:8">
      <c r="B1" s="2"/>
      <c r="H1" s="4" t="s">
        <v>0</v>
      </c>
    </row>
    <row r="2" spans="1:8">
      <c r="B2" s="2"/>
    </row>
    <row r="3" spans="1:8" s="7" customFormat="1" ht="19.2" customHeight="1">
      <c r="A3" s="6" t="s">
        <v>1</v>
      </c>
      <c r="B3" s="6"/>
      <c r="C3" s="6"/>
      <c r="D3" s="6"/>
      <c r="E3" s="6"/>
      <c r="F3" s="6"/>
      <c r="G3" s="6"/>
      <c r="H3" s="6"/>
    </row>
    <row r="4" spans="1:8" ht="9.6" customHeight="1"/>
    <row r="5" spans="1:8">
      <c r="H5" s="9" t="s">
        <v>2</v>
      </c>
    </row>
    <row r="6" spans="1:8" s="13" customFormat="1" ht="67.2" customHeight="1">
      <c r="A6" s="10" t="s">
        <v>3</v>
      </c>
      <c r="B6" s="10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2" t="s">
        <v>10</v>
      </c>
    </row>
    <row r="7" spans="1:8">
      <c r="A7" s="14">
        <v>801</v>
      </c>
      <c r="B7" s="15" t="s">
        <v>11</v>
      </c>
      <c r="C7" s="16">
        <v>246849</v>
      </c>
      <c r="D7" s="16">
        <v>256196</v>
      </c>
      <c r="E7" s="16">
        <v>256196</v>
      </c>
      <c r="F7" s="16">
        <f>D7-C7</f>
        <v>9347</v>
      </c>
      <c r="G7" s="16">
        <f>F7/C7*100</f>
        <v>3.7865253657094011</v>
      </c>
      <c r="H7" s="16">
        <f>E7-D7</f>
        <v>0</v>
      </c>
    </row>
    <row r="8" spans="1:8" ht="36">
      <c r="A8" s="14" t="s">
        <v>12</v>
      </c>
      <c r="B8" s="15" t="s">
        <v>13</v>
      </c>
      <c r="C8" s="16">
        <v>894080.6</v>
      </c>
      <c r="D8" s="16">
        <v>297539.39199999999</v>
      </c>
      <c r="E8" s="16">
        <v>293069.375</v>
      </c>
      <c r="F8" s="16">
        <f t="shared" ref="F8:F45" si="0">D8-C8</f>
        <v>-596541.20799999998</v>
      </c>
      <c r="G8" s="16">
        <f t="shared" ref="G8:G46" si="1">F8/C8*100</f>
        <v>-66.721189118743879</v>
      </c>
      <c r="H8" s="16">
        <f t="shared" ref="H8:H46" si="2">E8-D8</f>
        <v>-4470.0169999999925</v>
      </c>
    </row>
    <row r="9" spans="1:8" ht="36">
      <c r="A9" s="14">
        <v>850</v>
      </c>
      <c r="B9" s="15" t="s">
        <v>14</v>
      </c>
      <c r="C9" s="16">
        <v>60818.3</v>
      </c>
      <c r="D9" s="16">
        <v>512800.55699999997</v>
      </c>
      <c r="E9" s="16">
        <v>500755.261</v>
      </c>
      <c r="F9" s="16">
        <f t="shared" si="0"/>
        <v>451982.25699999998</v>
      </c>
      <c r="G9" s="17" t="s">
        <v>15</v>
      </c>
      <c r="H9" s="16">
        <f t="shared" si="2"/>
        <v>-12045.295999999973</v>
      </c>
    </row>
    <row r="10" spans="1:8">
      <c r="A10" s="14" t="s">
        <v>16</v>
      </c>
      <c r="B10" s="15" t="s">
        <v>17</v>
      </c>
      <c r="C10" s="16">
        <v>464729</v>
      </c>
      <c r="D10" s="16">
        <v>494073.85700000002</v>
      </c>
      <c r="E10" s="16">
        <v>458433.6</v>
      </c>
      <c r="F10" s="16">
        <f t="shared" si="0"/>
        <v>29344.857000000018</v>
      </c>
      <c r="G10" s="16">
        <f t="shared" si="1"/>
        <v>6.3144019417768247</v>
      </c>
      <c r="H10" s="16">
        <f t="shared" si="2"/>
        <v>-35640.257000000041</v>
      </c>
    </row>
    <row r="11" spans="1:8" ht="54">
      <c r="A11" s="18">
        <v>805</v>
      </c>
      <c r="B11" s="15" t="s">
        <v>18</v>
      </c>
      <c r="C11" s="16">
        <v>411767.5</v>
      </c>
      <c r="D11" s="16">
        <v>493955.10600000003</v>
      </c>
      <c r="E11" s="16">
        <v>493918.995</v>
      </c>
      <c r="F11" s="16">
        <f t="shared" si="0"/>
        <v>82187.606000000029</v>
      </c>
      <c r="G11" s="16">
        <f t="shared" si="1"/>
        <v>19.959711730527548</v>
      </c>
      <c r="H11" s="16">
        <f t="shared" si="2"/>
        <v>-36.111000000033528</v>
      </c>
    </row>
    <row r="12" spans="1:8">
      <c r="A12" s="14">
        <v>807</v>
      </c>
      <c r="B12" s="15" t="s">
        <v>19</v>
      </c>
      <c r="C12" s="16">
        <v>4486747.0999999996</v>
      </c>
      <c r="D12" s="16">
        <v>3537327.051</v>
      </c>
      <c r="E12" s="16">
        <v>3525947.0010000002</v>
      </c>
      <c r="F12" s="16">
        <f t="shared" si="0"/>
        <v>-949420.04899999965</v>
      </c>
      <c r="G12" s="16">
        <f t="shared" si="1"/>
        <v>-21.160542991157218</v>
      </c>
      <c r="H12" s="16">
        <f t="shared" si="2"/>
        <v>-11380.049999999814</v>
      </c>
    </row>
    <row r="13" spans="1:8" ht="36">
      <c r="A13" s="14" t="s">
        <v>20</v>
      </c>
      <c r="B13" s="15" t="s">
        <v>21</v>
      </c>
      <c r="C13" s="16">
        <v>233296.8</v>
      </c>
      <c r="D13" s="16">
        <v>254691.51199999999</v>
      </c>
      <c r="E13" s="16">
        <v>254691.51199999999</v>
      </c>
      <c r="F13" s="16">
        <f t="shared" si="0"/>
        <v>21394.712</v>
      </c>
      <c r="G13" s="16">
        <f t="shared" si="1"/>
        <v>9.1705981393658202</v>
      </c>
      <c r="H13" s="16">
        <f t="shared" si="2"/>
        <v>0</v>
      </c>
    </row>
    <row r="14" spans="1:8" ht="36">
      <c r="A14" s="14">
        <v>810</v>
      </c>
      <c r="B14" s="15" t="s">
        <v>22</v>
      </c>
      <c r="C14" s="16">
        <v>408940.7</v>
      </c>
      <c r="D14" s="16">
        <v>651784.52800000005</v>
      </c>
      <c r="E14" s="16">
        <v>651672.62699999998</v>
      </c>
      <c r="F14" s="16">
        <f t="shared" si="0"/>
        <v>242843.82800000004</v>
      </c>
      <c r="G14" s="16">
        <f t="shared" si="1"/>
        <v>59.383628971144233</v>
      </c>
      <c r="H14" s="16">
        <f t="shared" si="2"/>
        <v>-111.90100000007078</v>
      </c>
    </row>
    <row r="15" spans="1:8">
      <c r="A15" s="14">
        <v>811</v>
      </c>
      <c r="B15" s="15" t="s">
        <v>23</v>
      </c>
      <c r="C15" s="16">
        <v>15820150.6</v>
      </c>
      <c r="D15" s="16">
        <v>16129744.287</v>
      </c>
      <c r="E15" s="16">
        <v>16128405.646</v>
      </c>
      <c r="F15" s="16">
        <f t="shared" si="0"/>
        <v>309593.68700000085</v>
      </c>
      <c r="G15" s="16">
        <f t="shared" si="1"/>
        <v>1.9569579002617137</v>
      </c>
      <c r="H15" s="16">
        <f t="shared" si="2"/>
        <v>-1338.64100000076</v>
      </c>
    </row>
    <row r="16" spans="1:8">
      <c r="A16" s="14" t="s">
        <v>24</v>
      </c>
      <c r="B16" s="15" t="s">
        <v>25</v>
      </c>
      <c r="C16" s="16">
        <v>1099376.1000000001</v>
      </c>
      <c r="D16" s="16">
        <v>1046132.611</v>
      </c>
      <c r="E16" s="16">
        <v>1046015.1629999999</v>
      </c>
      <c r="F16" s="16">
        <f t="shared" si="0"/>
        <v>-53243.48900000006</v>
      </c>
      <c r="G16" s="16">
        <f t="shared" si="1"/>
        <v>-4.843064079708487</v>
      </c>
      <c r="H16" s="16">
        <f t="shared" si="2"/>
        <v>-117.44800000009127</v>
      </c>
    </row>
    <row r="17" spans="1:8" ht="36">
      <c r="A17" s="14" t="s">
        <v>26</v>
      </c>
      <c r="B17" s="15" t="s">
        <v>27</v>
      </c>
      <c r="C17" s="16">
        <v>17357551.300000001</v>
      </c>
      <c r="D17" s="16">
        <v>19745070.806000002</v>
      </c>
      <c r="E17" s="16">
        <v>19742614.594999999</v>
      </c>
      <c r="F17" s="16">
        <f t="shared" si="0"/>
        <v>2387519.506000001</v>
      </c>
      <c r="G17" s="16">
        <f t="shared" si="1"/>
        <v>13.754932736393529</v>
      </c>
      <c r="H17" s="16">
        <f t="shared" si="2"/>
        <v>-2456.2110000029206</v>
      </c>
    </row>
    <row r="18" spans="1:8" ht="36">
      <c r="A18" s="14" t="s">
        <v>28</v>
      </c>
      <c r="B18" s="15" t="s">
        <v>29</v>
      </c>
      <c r="C18" s="16">
        <v>1924709.6</v>
      </c>
      <c r="D18" s="16">
        <v>2279873.7280000001</v>
      </c>
      <c r="E18" s="16">
        <v>2279873.628</v>
      </c>
      <c r="F18" s="16">
        <f t="shared" si="0"/>
        <v>355164.12800000003</v>
      </c>
      <c r="G18" s="16">
        <f t="shared" si="1"/>
        <v>18.452868318420606</v>
      </c>
      <c r="H18" s="16">
        <f t="shared" si="2"/>
        <v>-0.10000000009313226</v>
      </c>
    </row>
    <row r="19" spans="1:8" ht="36">
      <c r="A19" s="14">
        <v>847</v>
      </c>
      <c r="B19" s="19" t="s">
        <v>30</v>
      </c>
      <c r="C19" s="16">
        <v>301089.2</v>
      </c>
      <c r="D19" s="16">
        <v>168383.56200000001</v>
      </c>
      <c r="E19" s="16">
        <v>148174.31200000001</v>
      </c>
      <c r="F19" s="16">
        <f t="shared" si="0"/>
        <v>-132705.63800000001</v>
      </c>
      <c r="G19" s="16">
        <f t="shared" si="1"/>
        <v>-44.075190342264023</v>
      </c>
      <c r="H19" s="16">
        <f t="shared" si="2"/>
        <v>-20209.25</v>
      </c>
    </row>
    <row r="20" spans="1:8" ht="36">
      <c r="A20" s="14" t="s">
        <v>31</v>
      </c>
      <c r="B20" s="15" t="s">
        <v>32</v>
      </c>
      <c r="C20" s="16">
        <v>3486174.8</v>
      </c>
      <c r="D20" s="16">
        <v>3572119.64</v>
      </c>
      <c r="E20" s="16">
        <v>3568970.5809999998</v>
      </c>
      <c r="F20" s="16">
        <f t="shared" si="0"/>
        <v>85944.840000000317</v>
      </c>
      <c r="G20" s="16">
        <f t="shared" si="1"/>
        <v>2.4653049525801265</v>
      </c>
      <c r="H20" s="16">
        <f t="shared" si="2"/>
        <v>-3149.0590000003576</v>
      </c>
    </row>
    <row r="21" spans="1:8" ht="54">
      <c r="A21" s="14" t="s">
        <v>33</v>
      </c>
      <c r="B21" s="15" t="s">
        <v>34</v>
      </c>
      <c r="C21" s="16">
        <v>41116.400000000001</v>
      </c>
      <c r="D21" s="16">
        <v>14476.352999999999</v>
      </c>
      <c r="E21" s="16">
        <v>14475.235000000001</v>
      </c>
      <c r="F21" s="16">
        <f t="shared" si="0"/>
        <v>-26640.047000000002</v>
      </c>
      <c r="G21" s="16">
        <f t="shared" si="1"/>
        <v>-64.791778949518928</v>
      </c>
      <c r="H21" s="16">
        <f t="shared" si="2"/>
        <v>-1.1179999999985739</v>
      </c>
    </row>
    <row r="22" spans="1:8" ht="54">
      <c r="A22" s="14">
        <v>817</v>
      </c>
      <c r="B22" s="15" t="s">
        <v>35</v>
      </c>
      <c r="C22" s="16">
        <v>2057111.8</v>
      </c>
      <c r="D22" s="16">
        <v>1964600.885</v>
      </c>
      <c r="E22" s="16">
        <v>1960275.777</v>
      </c>
      <c r="F22" s="16">
        <f t="shared" si="0"/>
        <v>-92510.915000000037</v>
      </c>
      <c r="G22" s="16">
        <f t="shared" si="1"/>
        <v>-4.4971262621700987</v>
      </c>
      <c r="H22" s="16">
        <f t="shared" si="2"/>
        <v>-4325.1080000000075</v>
      </c>
    </row>
    <row r="23" spans="1:8" ht="36">
      <c r="A23" s="14">
        <v>846</v>
      </c>
      <c r="B23" s="19" t="s">
        <v>36</v>
      </c>
      <c r="C23" s="16">
        <v>16331.1</v>
      </c>
      <c r="D23" s="16">
        <v>2028.7180000000001</v>
      </c>
      <c r="E23" s="16">
        <v>2028.7180000000001</v>
      </c>
      <c r="F23" s="16">
        <f t="shared" si="0"/>
        <v>-14302.382</v>
      </c>
      <c r="G23" s="16">
        <f t="shared" si="1"/>
        <v>-87.57757897508435</v>
      </c>
      <c r="H23" s="16">
        <f t="shared" si="2"/>
        <v>0</v>
      </c>
    </row>
    <row r="24" spans="1:8" ht="36">
      <c r="A24" s="14" t="s">
        <v>37</v>
      </c>
      <c r="B24" s="15" t="s">
        <v>38</v>
      </c>
      <c r="C24" s="16">
        <v>245613.5</v>
      </c>
      <c r="D24" s="16">
        <v>274130.12599999999</v>
      </c>
      <c r="E24" s="16">
        <v>273600.15899999999</v>
      </c>
      <c r="F24" s="16">
        <f t="shared" si="0"/>
        <v>28516.625999999989</v>
      </c>
      <c r="G24" s="16">
        <f t="shared" si="1"/>
        <v>11.610365879725663</v>
      </c>
      <c r="H24" s="16">
        <f t="shared" si="2"/>
        <v>-529.96700000000419</v>
      </c>
    </row>
    <row r="25" spans="1:8" ht="36">
      <c r="A25" s="14" t="s">
        <v>39</v>
      </c>
      <c r="B25" s="15" t="s">
        <v>40</v>
      </c>
      <c r="C25" s="16">
        <v>662709.9</v>
      </c>
      <c r="D25" s="16">
        <v>893200.07499999995</v>
      </c>
      <c r="E25" s="16">
        <v>893200.06799999997</v>
      </c>
      <c r="F25" s="16">
        <f t="shared" si="0"/>
        <v>230490.17499999993</v>
      </c>
      <c r="G25" s="16">
        <f t="shared" si="1"/>
        <v>34.779950473050114</v>
      </c>
      <c r="H25" s="16">
        <f t="shared" si="2"/>
        <v>-6.9999999832361937E-3</v>
      </c>
    </row>
    <row r="26" spans="1:8" ht="36">
      <c r="A26" s="14" t="s">
        <v>41</v>
      </c>
      <c r="B26" s="15" t="s">
        <v>42</v>
      </c>
      <c r="C26" s="16">
        <v>591987</v>
      </c>
      <c r="D26" s="16">
        <v>628218.18200000003</v>
      </c>
      <c r="E26" s="16">
        <v>627649.97900000005</v>
      </c>
      <c r="F26" s="16">
        <f t="shared" si="0"/>
        <v>36231.18200000003</v>
      </c>
      <c r="G26" s="16">
        <f t="shared" si="1"/>
        <v>6.1202664923385193</v>
      </c>
      <c r="H26" s="16">
        <f t="shared" si="2"/>
        <v>-568.20299999997951</v>
      </c>
    </row>
    <row r="27" spans="1:8" ht="36">
      <c r="A27" s="14" t="s">
        <v>43</v>
      </c>
      <c r="B27" s="15" t="s">
        <v>44</v>
      </c>
      <c r="C27" s="16">
        <v>34971.5</v>
      </c>
      <c r="D27" s="16">
        <v>35367.728999999999</v>
      </c>
      <c r="E27" s="16">
        <v>35367.728999999999</v>
      </c>
      <c r="F27" s="16">
        <f t="shared" si="0"/>
        <v>396.22899999999936</v>
      </c>
      <c r="G27" s="16">
        <f t="shared" si="1"/>
        <v>1.1330054472927937</v>
      </c>
      <c r="H27" s="16">
        <f t="shared" si="2"/>
        <v>0</v>
      </c>
    </row>
    <row r="28" spans="1:8">
      <c r="A28" s="14" t="s">
        <v>45</v>
      </c>
      <c r="B28" s="15" t="s">
        <v>46</v>
      </c>
      <c r="C28" s="16">
        <v>456361</v>
      </c>
      <c r="D28" s="16">
        <v>506278.51400000002</v>
      </c>
      <c r="E28" s="16">
        <v>506278.51400000002</v>
      </c>
      <c r="F28" s="16">
        <f t="shared" si="0"/>
        <v>49917.514000000025</v>
      </c>
      <c r="G28" s="16">
        <f t="shared" si="1"/>
        <v>10.93816386588688</v>
      </c>
      <c r="H28" s="16">
        <f t="shared" si="2"/>
        <v>0</v>
      </c>
    </row>
    <row r="29" spans="1:8" ht="36">
      <c r="A29" s="14" t="s">
        <v>47</v>
      </c>
      <c r="B29" s="15" t="s">
        <v>48</v>
      </c>
      <c r="C29" s="16">
        <v>14203704</v>
      </c>
      <c r="D29" s="16">
        <v>14550722.793</v>
      </c>
      <c r="E29" s="16">
        <v>14547298.885</v>
      </c>
      <c r="F29" s="16">
        <f t="shared" si="0"/>
        <v>347018.7929999996</v>
      </c>
      <c r="G29" s="16">
        <f t="shared" si="1"/>
        <v>2.4431570314334881</v>
      </c>
      <c r="H29" s="16">
        <f t="shared" si="2"/>
        <v>-3423.9079999998212</v>
      </c>
    </row>
    <row r="30" spans="1:8">
      <c r="A30" s="14" t="s">
        <v>49</v>
      </c>
      <c r="B30" s="15" t="s">
        <v>50</v>
      </c>
      <c r="C30" s="16">
        <v>7290653.2999999998</v>
      </c>
      <c r="D30" s="16">
        <v>6511384.6519999998</v>
      </c>
      <c r="E30" s="16">
        <v>6505294.4050000003</v>
      </c>
      <c r="F30" s="16">
        <f t="shared" si="0"/>
        <v>-779268.64800000004</v>
      </c>
      <c r="G30" s="16">
        <f t="shared" si="1"/>
        <v>-10.688598345500807</v>
      </c>
      <c r="H30" s="16">
        <f t="shared" si="2"/>
        <v>-6090.2469999995083</v>
      </c>
    </row>
    <row r="31" spans="1:8" ht="36">
      <c r="A31" s="14">
        <v>830</v>
      </c>
      <c r="B31" s="15" t="s">
        <v>51</v>
      </c>
      <c r="C31" s="16">
        <v>10909484.800000001</v>
      </c>
      <c r="D31" s="16">
        <v>11099218.82</v>
      </c>
      <c r="E31" s="16">
        <v>11064954.199999999</v>
      </c>
      <c r="F31" s="16">
        <f t="shared" si="0"/>
        <v>189734.01999999955</v>
      </c>
      <c r="G31" s="16">
        <f t="shared" si="1"/>
        <v>1.7391657211896894</v>
      </c>
      <c r="H31" s="16">
        <f t="shared" si="2"/>
        <v>-34264.620000001043</v>
      </c>
    </row>
    <row r="32" spans="1:8">
      <c r="A32" s="14" t="s">
        <v>52</v>
      </c>
      <c r="B32" s="15" t="s">
        <v>53</v>
      </c>
      <c r="C32" s="16">
        <v>84381.5</v>
      </c>
      <c r="D32" s="16">
        <v>84243.481</v>
      </c>
      <c r="E32" s="16">
        <v>80178.659</v>
      </c>
      <c r="F32" s="16">
        <f t="shared" si="0"/>
        <v>-138.01900000000023</v>
      </c>
      <c r="G32" s="16">
        <f t="shared" si="1"/>
        <v>-0.16356547347463629</v>
      </c>
      <c r="H32" s="16">
        <f t="shared" si="2"/>
        <v>-4064.8220000000001</v>
      </c>
    </row>
    <row r="33" spans="1:8">
      <c r="A33" s="14" t="s">
        <v>54</v>
      </c>
      <c r="B33" s="15" t="s">
        <v>55</v>
      </c>
      <c r="C33" s="16">
        <v>118234.6</v>
      </c>
      <c r="D33" s="16">
        <v>118234.6</v>
      </c>
      <c r="E33" s="16">
        <v>118023.50199999999</v>
      </c>
      <c r="F33" s="16">
        <f t="shared" si="0"/>
        <v>0</v>
      </c>
      <c r="G33" s="16">
        <f t="shared" si="1"/>
        <v>0</v>
      </c>
      <c r="H33" s="16">
        <f t="shared" si="2"/>
        <v>-211.09800000001269</v>
      </c>
    </row>
    <row r="34" spans="1:8" ht="36">
      <c r="A34" s="14" t="s">
        <v>56</v>
      </c>
      <c r="B34" s="15" t="s">
        <v>57</v>
      </c>
      <c r="C34" s="16">
        <v>32882.400000000001</v>
      </c>
      <c r="D34" s="16">
        <v>29889.002</v>
      </c>
      <c r="E34" s="16">
        <v>29802.101999999999</v>
      </c>
      <c r="F34" s="16">
        <f t="shared" si="0"/>
        <v>-2993.398000000001</v>
      </c>
      <c r="G34" s="16">
        <f t="shared" si="1"/>
        <v>-9.1033440381480695</v>
      </c>
      <c r="H34" s="16">
        <f t="shared" si="2"/>
        <v>-86.900000000001455</v>
      </c>
    </row>
    <row r="35" spans="1:8" ht="36">
      <c r="A35" s="14" t="s">
        <v>58</v>
      </c>
      <c r="B35" s="15" t="s">
        <v>59</v>
      </c>
      <c r="C35" s="16">
        <v>63803.4</v>
      </c>
      <c r="D35" s="16">
        <v>78371.47</v>
      </c>
      <c r="E35" s="16">
        <v>78317.725000000006</v>
      </c>
      <c r="F35" s="16">
        <f t="shared" si="0"/>
        <v>14568.07</v>
      </c>
      <c r="G35" s="16">
        <f t="shared" si="1"/>
        <v>22.832748724989578</v>
      </c>
      <c r="H35" s="16">
        <f t="shared" si="2"/>
        <v>-53.744999999995343</v>
      </c>
    </row>
    <row r="36" spans="1:8" ht="36">
      <c r="A36" s="14">
        <v>836</v>
      </c>
      <c r="B36" s="15" t="s">
        <v>60</v>
      </c>
      <c r="C36" s="16">
        <v>18310.400000000001</v>
      </c>
      <c r="D36" s="16">
        <v>25784.335999999999</v>
      </c>
      <c r="E36" s="16">
        <v>25784.335999999999</v>
      </c>
      <c r="F36" s="16">
        <f t="shared" si="0"/>
        <v>7473.9359999999979</v>
      </c>
      <c r="G36" s="16">
        <f t="shared" si="1"/>
        <v>40.81798322264941</v>
      </c>
      <c r="H36" s="16">
        <f t="shared" si="2"/>
        <v>0</v>
      </c>
    </row>
    <row r="37" spans="1:8" ht="36">
      <c r="A37" s="14" t="s">
        <v>61</v>
      </c>
      <c r="B37" s="15" t="s">
        <v>62</v>
      </c>
      <c r="C37" s="17">
        <v>1151660.7</v>
      </c>
      <c r="D37" s="16">
        <v>514924.87099999998</v>
      </c>
      <c r="E37" s="16">
        <v>513449.08299999998</v>
      </c>
      <c r="F37" s="16">
        <f t="shared" si="0"/>
        <v>-636735.82899999991</v>
      </c>
      <c r="G37" s="16">
        <f t="shared" si="1"/>
        <v>-55.288491567004058</v>
      </c>
      <c r="H37" s="16">
        <f t="shared" si="2"/>
        <v>-1475.7880000000005</v>
      </c>
    </row>
    <row r="38" spans="1:8" ht="36">
      <c r="A38" s="14" t="s">
        <v>63</v>
      </c>
      <c r="B38" s="15" t="s">
        <v>64</v>
      </c>
      <c r="C38" s="16">
        <v>35656.5</v>
      </c>
      <c r="D38" s="16">
        <v>41108.648000000001</v>
      </c>
      <c r="E38" s="16">
        <v>41100.355000000003</v>
      </c>
      <c r="F38" s="16">
        <f t="shared" si="0"/>
        <v>5452.148000000001</v>
      </c>
      <c r="G38" s="16">
        <f t="shared" si="1"/>
        <v>15.290754841333278</v>
      </c>
      <c r="H38" s="16">
        <f t="shared" si="2"/>
        <v>-8.2929999999978463</v>
      </c>
    </row>
    <row r="39" spans="1:8" ht="36">
      <c r="A39" s="14">
        <v>841</v>
      </c>
      <c r="B39" s="15" t="s">
        <v>65</v>
      </c>
      <c r="C39" s="16">
        <v>148046.29999999999</v>
      </c>
      <c r="D39" s="16">
        <v>102720.321</v>
      </c>
      <c r="E39" s="16">
        <v>102720.321</v>
      </c>
      <c r="F39" s="16">
        <f t="shared" si="0"/>
        <v>-45325.978999999992</v>
      </c>
      <c r="G39" s="16">
        <f t="shared" si="1"/>
        <v>-30.616083617084655</v>
      </c>
      <c r="H39" s="16">
        <f t="shared" si="2"/>
        <v>0</v>
      </c>
    </row>
    <row r="40" spans="1:8" ht="54">
      <c r="A40" s="14">
        <v>843</v>
      </c>
      <c r="B40" s="20" t="s">
        <v>66</v>
      </c>
      <c r="C40" s="16">
        <v>478040.8</v>
      </c>
      <c r="D40" s="16">
        <v>693431.83700000006</v>
      </c>
      <c r="E40" s="16">
        <v>693431.83700000006</v>
      </c>
      <c r="F40" s="16">
        <f t="shared" si="0"/>
        <v>215391.03700000007</v>
      </c>
      <c r="G40" s="16">
        <f t="shared" si="1"/>
        <v>45.057040528758229</v>
      </c>
      <c r="H40" s="16">
        <f t="shared" si="2"/>
        <v>0</v>
      </c>
    </row>
    <row r="41" spans="1:8" ht="36">
      <c r="A41" s="14">
        <v>844</v>
      </c>
      <c r="B41" s="20" t="s">
        <v>67</v>
      </c>
      <c r="C41" s="16">
        <v>978926</v>
      </c>
      <c r="D41" s="16">
        <v>847499.21799999999</v>
      </c>
      <c r="E41" s="16">
        <v>847479.22100000002</v>
      </c>
      <c r="F41" s="16">
        <f t="shared" si="0"/>
        <v>-131426.78200000001</v>
      </c>
      <c r="G41" s="16">
        <f t="shared" si="1"/>
        <v>-13.425609494486816</v>
      </c>
      <c r="H41" s="16">
        <f t="shared" si="2"/>
        <v>-19.996999999973923</v>
      </c>
    </row>
    <row r="42" spans="1:8" ht="54">
      <c r="A42" s="14">
        <v>845</v>
      </c>
      <c r="B42" s="20" t="s">
        <v>68</v>
      </c>
      <c r="C42" s="16">
        <v>65736.5</v>
      </c>
      <c r="D42" s="16">
        <v>266931.69300000003</v>
      </c>
      <c r="E42" s="16">
        <v>266876.234</v>
      </c>
      <c r="F42" s="16">
        <f t="shared" si="0"/>
        <v>201195.19300000003</v>
      </c>
      <c r="G42" s="17" t="s">
        <v>69</v>
      </c>
      <c r="H42" s="16">
        <f t="shared" si="2"/>
        <v>-55.459000000031665</v>
      </c>
    </row>
    <row r="43" spans="1:8" ht="36">
      <c r="A43" s="14" t="s">
        <v>70</v>
      </c>
      <c r="B43" s="15" t="s">
        <v>71</v>
      </c>
      <c r="C43" s="16">
        <v>192133</v>
      </c>
      <c r="D43" s="16">
        <v>111460.121</v>
      </c>
      <c r="E43" s="16">
        <v>105241.59299999999</v>
      </c>
      <c r="F43" s="16">
        <f t="shared" si="0"/>
        <v>-80672.879000000001</v>
      </c>
      <c r="G43" s="16">
        <f>F43/C43*100</f>
        <v>-41.988039014640897</v>
      </c>
      <c r="H43" s="16">
        <f t="shared" si="2"/>
        <v>-6218.5280000000057</v>
      </c>
    </row>
    <row r="44" spans="1:8" ht="36">
      <c r="A44" s="14">
        <v>848</v>
      </c>
      <c r="B44" s="20" t="s">
        <v>72</v>
      </c>
      <c r="C44" s="16">
        <v>75267.399999999994</v>
      </c>
      <c r="D44" s="16">
        <v>84498.527000000002</v>
      </c>
      <c r="E44" s="16">
        <v>84491.417000000001</v>
      </c>
      <c r="F44" s="16">
        <f t="shared" si="0"/>
        <v>9231.1270000000077</v>
      </c>
      <c r="G44" s="16">
        <f t="shared" si="1"/>
        <v>12.264442507646084</v>
      </c>
      <c r="H44" s="16">
        <f t="shared" si="2"/>
        <v>-7.1100000000005821</v>
      </c>
    </row>
    <row r="45" spans="1:8" ht="36">
      <c r="A45" s="14">
        <v>849</v>
      </c>
      <c r="B45" s="20" t="s">
        <v>73</v>
      </c>
      <c r="C45" s="16">
        <v>546361.69999999995</v>
      </c>
      <c r="D45" s="16">
        <v>505157.37099999998</v>
      </c>
      <c r="E45" s="16">
        <v>504001.50699999998</v>
      </c>
      <c r="F45" s="16">
        <f t="shared" si="0"/>
        <v>-41204.328999999969</v>
      </c>
      <c r="G45" s="16">
        <f t="shared" si="1"/>
        <v>-7.5415844485438814</v>
      </c>
      <c r="H45" s="16">
        <f t="shared" si="2"/>
        <v>-1155.8640000000014</v>
      </c>
    </row>
    <row r="46" spans="1:8" ht="17.399999999999999">
      <c r="A46" s="21"/>
      <c r="B46" s="22" t="s">
        <v>74</v>
      </c>
      <c r="C46" s="23">
        <f>SUM(C7:C45)</f>
        <v>87695766.100000009</v>
      </c>
      <c r="D46" s="23">
        <f>SUM(D7:D45)</f>
        <v>89423574.980000004</v>
      </c>
      <c r="E46" s="23">
        <f>SUM(E7:E45)</f>
        <v>89270059.856999993</v>
      </c>
      <c r="F46" s="23">
        <f t="shared" ref="F46" si="3">SUM(F7:F45)</f>
        <v>1727808.8800000022</v>
      </c>
      <c r="G46" s="23">
        <f t="shared" si="1"/>
        <v>1.9702306700072287</v>
      </c>
      <c r="H46" s="23">
        <f t="shared" si="2"/>
        <v>-153515.12300001085</v>
      </c>
    </row>
    <row r="49" spans="1:8">
      <c r="A49" s="24" t="s">
        <v>75</v>
      </c>
      <c r="B49" s="25"/>
      <c r="C49" s="26"/>
      <c r="D49" s="26"/>
      <c r="E49" s="26"/>
      <c r="F49" s="26"/>
      <c r="G49" s="26"/>
      <c r="H49" s="27"/>
    </row>
    <row r="50" spans="1:8">
      <c r="A50" s="24" t="s">
        <v>76</v>
      </c>
      <c r="B50" s="25"/>
      <c r="C50" s="26"/>
      <c r="D50" s="26"/>
      <c r="E50" s="26"/>
      <c r="F50" s="26"/>
      <c r="G50" s="26"/>
      <c r="H50" s="27"/>
    </row>
    <row r="51" spans="1:8">
      <c r="A51" s="24" t="s">
        <v>77</v>
      </c>
      <c r="B51" s="25"/>
      <c r="C51" s="26"/>
      <c r="D51" s="26"/>
      <c r="E51" s="26"/>
      <c r="F51" s="26"/>
      <c r="G51" s="26"/>
      <c r="H51" s="27"/>
    </row>
    <row r="52" spans="1:8">
      <c r="A52" s="24" t="s">
        <v>78</v>
      </c>
      <c r="B52" s="25"/>
      <c r="C52" s="26"/>
      <c r="D52" s="26"/>
      <c r="E52" s="26"/>
      <c r="F52" s="26"/>
      <c r="G52" s="26"/>
      <c r="H52" s="27" t="s">
        <v>79</v>
      </c>
    </row>
  </sheetData>
  <mergeCells count="1">
    <mergeCell ref="A3:H3"/>
  </mergeCells>
  <pageMargins left="0.70866141732283472" right="0.15748031496062992" top="0.27559055118110237" bottom="0.31496062992125984" header="0.15748031496062992" footer="0.19685039370078741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topLeftCell="A40" workbookViewId="0">
      <selection activeCell="B54" sqref="B54"/>
    </sheetView>
  </sheetViews>
  <sheetFormatPr defaultRowHeight="14.4"/>
  <cols>
    <col min="1" max="1" width="7.44140625" customWidth="1"/>
    <col min="2" max="2" width="56.21875" customWidth="1"/>
    <col min="3" max="3" width="15.33203125" customWidth="1"/>
    <col min="4" max="4" width="15.21875" customWidth="1"/>
    <col min="5" max="5" width="16.109375" customWidth="1"/>
    <col min="6" max="6" width="12.44140625" style="48" customWidth="1"/>
  </cols>
  <sheetData>
    <row r="1" spans="1:7" s="28" customFormat="1" ht="16.2">
      <c r="B1" s="29"/>
      <c r="C1" s="30"/>
      <c r="F1" s="31" t="s">
        <v>80</v>
      </c>
    </row>
    <row r="2" spans="1:7" s="28" customFormat="1" ht="15.6">
      <c r="B2" s="29"/>
      <c r="C2" s="30"/>
      <c r="F2" s="32"/>
    </row>
    <row r="3" spans="1:7" s="28" customFormat="1" ht="15" customHeight="1">
      <c r="A3" s="33" t="s">
        <v>81</v>
      </c>
      <c r="B3" s="33"/>
      <c r="C3" s="33"/>
      <c r="D3" s="33"/>
      <c r="E3" s="33"/>
      <c r="F3" s="33"/>
      <c r="G3" s="34"/>
    </row>
    <row r="4" spans="1:7" s="28" customFormat="1" ht="15.6">
      <c r="B4" s="35"/>
      <c r="C4" s="30"/>
    </row>
    <row r="5" spans="1:7" s="28" customFormat="1" ht="81" customHeight="1">
      <c r="A5" s="36" t="s">
        <v>3</v>
      </c>
      <c r="B5" s="36" t="s">
        <v>4</v>
      </c>
      <c r="C5" s="37" t="s">
        <v>82</v>
      </c>
      <c r="D5" s="36" t="s">
        <v>83</v>
      </c>
      <c r="E5" s="36" t="s">
        <v>84</v>
      </c>
      <c r="F5" s="36" t="s">
        <v>85</v>
      </c>
    </row>
    <row r="6" spans="1:7" s="28" customFormat="1" ht="16.2" customHeight="1">
      <c r="A6" s="38">
        <v>1</v>
      </c>
      <c r="B6" s="39">
        <v>2</v>
      </c>
      <c r="C6" s="40">
        <v>4</v>
      </c>
      <c r="D6" s="40">
        <v>5</v>
      </c>
      <c r="E6" s="39" t="s">
        <v>86</v>
      </c>
      <c r="F6" s="40" t="s">
        <v>87</v>
      </c>
    </row>
    <row r="7" spans="1:7" s="28" customFormat="1" ht="18">
      <c r="A7" s="14">
        <v>801</v>
      </c>
      <c r="B7" s="15" t="s">
        <v>11</v>
      </c>
      <c r="C7" s="16">
        <v>246849</v>
      </c>
      <c r="D7" s="16">
        <v>252038.9</v>
      </c>
      <c r="E7" s="41">
        <f>D7-C7</f>
        <v>5189.8999999999942</v>
      </c>
      <c r="F7" s="16">
        <f>D7/C7*100</f>
        <v>102.10245939825562</v>
      </c>
    </row>
    <row r="8" spans="1:7" s="28" customFormat="1" ht="36">
      <c r="A8" s="14" t="s">
        <v>12</v>
      </c>
      <c r="B8" s="15" t="s">
        <v>13</v>
      </c>
      <c r="C8" s="16">
        <v>894080.6</v>
      </c>
      <c r="D8" s="16">
        <v>289916.90000000002</v>
      </c>
      <c r="E8" s="41">
        <f t="shared" ref="E8:E37" si="0">D8-C8</f>
        <v>-604163.69999999995</v>
      </c>
      <c r="F8" s="16">
        <f t="shared" ref="F8:F45" si="1">D8/C8*100</f>
        <v>32.426260003852001</v>
      </c>
    </row>
    <row r="9" spans="1:7" ht="36">
      <c r="A9" s="14">
        <v>850</v>
      </c>
      <c r="B9" s="15" t="s">
        <v>14</v>
      </c>
      <c r="C9" s="16">
        <v>60818.3</v>
      </c>
      <c r="D9" s="16">
        <v>445276.8</v>
      </c>
      <c r="E9" s="41">
        <f t="shared" si="0"/>
        <v>384458.5</v>
      </c>
      <c r="F9" s="17" t="s">
        <v>15</v>
      </c>
    </row>
    <row r="10" spans="1:7" ht="18">
      <c r="A10" s="14" t="s">
        <v>16</v>
      </c>
      <c r="B10" s="15" t="s">
        <v>17</v>
      </c>
      <c r="C10" s="16">
        <v>464729</v>
      </c>
      <c r="D10" s="16">
        <v>445681.5</v>
      </c>
      <c r="E10" s="41">
        <f t="shared" si="0"/>
        <v>-19047.5</v>
      </c>
      <c r="F10" s="16">
        <f t="shared" si="1"/>
        <v>95.901374779710324</v>
      </c>
    </row>
    <row r="11" spans="1:7" ht="54">
      <c r="A11" s="18">
        <v>805</v>
      </c>
      <c r="B11" s="15" t="s">
        <v>18</v>
      </c>
      <c r="C11" s="16">
        <v>411767.5</v>
      </c>
      <c r="D11" s="16">
        <v>477268.9</v>
      </c>
      <c r="E11" s="41">
        <f t="shared" si="0"/>
        <v>65501.400000000023</v>
      </c>
      <c r="F11" s="16">
        <f t="shared" si="1"/>
        <v>115.90737491424166</v>
      </c>
    </row>
    <row r="12" spans="1:7" ht="18">
      <c r="A12" s="14">
        <v>807</v>
      </c>
      <c r="B12" s="15" t="s">
        <v>19</v>
      </c>
      <c r="C12" s="16">
        <v>4486747.0999999996</v>
      </c>
      <c r="D12" s="16">
        <v>3339622.5</v>
      </c>
      <c r="E12" s="41">
        <f t="shared" si="0"/>
        <v>-1147124.5999999996</v>
      </c>
      <c r="F12" s="16">
        <f t="shared" si="1"/>
        <v>74.433045267918047</v>
      </c>
    </row>
    <row r="13" spans="1:7" ht="36">
      <c r="A13" s="14" t="s">
        <v>20</v>
      </c>
      <c r="B13" s="15" t="s">
        <v>21</v>
      </c>
      <c r="C13" s="16">
        <v>233296.8</v>
      </c>
      <c r="D13" s="16">
        <v>249580.7</v>
      </c>
      <c r="E13" s="41">
        <f t="shared" si="0"/>
        <v>16283.900000000023</v>
      </c>
      <c r="F13" s="16">
        <f t="shared" si="1"/>
        <v>106.97990713974646</v>
      </c>
    </row>
    <row r="14" spans="1:7" ht="36">
      <c r="A14" s="14">
        <v>810</v>
      </c>
      <c r="B14" s="15" t="s">
        <v>22</v>
      </c>
      <c r="C14" s="16">
        <v>408940.7</v>
      </c>
      <c r="D14" s="16">
        <v>648389.4</v>
      </c>
      <c r="E14" s="41">
        <f>D14-C14</f>
        <v>239448.7</v>
      </c>
      <c r="F14" s="16">
        <f>D14/C14*100</f>
        <v>158.5534039531893</v>
      </c>
    </row>
    <row r="15" spans="1:7" ht="36">
      <c r="A15" s="14">
        <v>811</v>
      </c>
      <c r="B15" s="15" t="s">
        <v>23</v>
      </c>
      <c r="C15" s="16">
        <v>15820150.6</v>
      </c>
      <c r="D15" s="16">
        <v>15831419.9</v>
      </c>
      <c r="E15" s="41">
        <f t="shared" si="0"/>
        <v>11269.300000000745</v>
      </c>
      <c r="F15" s="16">
        <f t="shared" si="1"/>
        <v>100.07123383515706</v>
      </c>
    </row>
    <row r="16" spans="1:7" ht="18">
      <c r="A16" s="14" t="s">
        <v>24</v>
      </c>
      <c r="B16" s="15" t="s">
        <v>25</v>
      </c>
      <c r="C16" s="16">
        <v>1099376.1000000001</v>
      </c>
      <c r="D16" s="16">
        <v>1012686.5</v>
      </c>
      <c r="E16" s="41">
        <f t="shared" si="0"/>
        <v>-86689.600000000093</v>
      </c>
      <c r="F16" s="16">
        <f t="shared" si="1"/>
        <v>92.114654848327149</v>
      </c>
    </row>
    <row r="17" spans="1:6" ht="36">
      <c r="A17" s="14" t="s">
        <v>26</v>
      </c>
      <c r="B17" s="15" t="s">
        <v>27</v>
      </c>
      <c r="C17" s="16">
        <v>17357551.300000001</v>
      </c>
      <c r="D17" s="16">
        <v>19424924.699999999</v>
      </c>
      <c r="E17" s="41">
        <f t="shared" si="0"/>
        <v>2067373.3999999985</v>
      </c>
      <c r="F17" s="16">
        <f t="shared" si="1"/>
        <v>111.91051297656254</v>
      </c>
    </row>
    <row r="18" spans="1:6" ht="36">
      <c r="A18" s="14" t="s">
        <v>28</v>
      </c>
      <c r="B18" s="15" t="s">
        <v>29</v>
      </c>
      <c r="C18" s="16">
        <v>1924709.6</v>
      </c>
      <c r="D18" s="16">
        <v>2253897.6</v>
      </c>
      <c r="E18" s="41">
        <f t="shared" si="0"/>
        <v>329188</v>
      </c>
      <c r="F18" s="16">
        <f t="shared" si="1"/>
        <v>117.10325547292952</v>
      </c>
    </row>
    <row r="19" spans="1:6" ht="36">
      <c r="A19" s="14">
        <v>847</v>
      </c>
      <c r="B19" s="19" t="s">
        <v>30</v>
      </c>
      <c r="C19" s="16">
        <v>301089.2</v>
      </c>
      <c r="D19" s="16">
        <v>0</v>
      </c>
      <c r="E19" s="41">
        <f t="shared" si="0"/>
        <v>-301089.2</v>
      </c>
      <c r="F19" s="16">
        <f t="shared" si="1"/>
        <v>0</v>
      </c>
    </row>
    <row r="20" spans="1:6" ht="36">
      <c r="A20" s="14" t="s">
        <v>31</v>
      </c>
      <c r="B20" s="15" t="s">
        <v>32</v>
      </c>
      <c r="C20" s="16">
        <v>3486174.8</v>
      </c>
      <c r="D20" s="16">
        <v>3525394.9</v>
      </c>
      <c r="E20" s="41">
        <f t="shared" si="0"/>
        <v>39220.100000000093</v>
      </c>
      <c r="F20" s="16">
        <f t="shared" si="1"/>
        <v>101.12501817177957</v>
      </c>
    </row>
    <row r="21" spans="1:6" ht="54">
      <c r="A21" s="14" t="s">
        <v>33</v>
      </c>
      <c r="B21" s="15" t="s">
        <v>34</v>
      </c>
      <c r="C21" s="16">
        <v>41116.400000000001</v>
      </c>
      <c r="D21" s="16">
        <v>14449.4</v>
      </c>
      <c r="E21" s="41">
        <f t="shared" si="0"/>
        <v>-26667</v>
      </c>
      <c r="F21" s="16">
        <f t="shared" si="1"/>
        <v>35.142668132424042</v>
      </c>
    </row>
    <row r="22" spans="1:6" ht="54">
      <c r="A22" s="14">
        <v>817</v>
      </c>
      <c r="B22" s="15" t="s">
        <v>35</v>
      </c>
      <c r="C22" s="16">
        <v>2057111.8</v>
      </c>
      <c r="D22" s="16">
        <v>1924661.1</v>
      </c>
      <c r="E22" s="41">
        <f>D22-C22</f>
        <v>-132450.69999999995</v>
      </c>
      <c r="F22" s="16">
        <f>D22/C22*100</f>
        <v>93.561327099479968</v>
      </c>
    </row>
    <row r="23" spans="1:6" ht="36">
      <c r="A23" s="14">
        <v>846</v>
      </c>
      <c r="B23" s="19" t="s">
        <v>36</v>
      </c>
      <c r="C23" s="16">
        <v>16331.1</v>
      </c>
      <c r="D23" s="16">
        <v>0</v>
      </c>
      <c r="E23" s="41">
        <f t="shared" si="0"/>
        <v>-16331.1</v>
      </c>
      <c r="F23" s="16">
        <f t="shared" si="1"/>
        <v>0</v>
      </c>
    </row>
    <row r="24" spans="1:6" ht="36">
      <c r="A24" s="14" t="s">
        <v>37</v>
      </c>
      <c r="B24" s="15" t="s">
        <v>38</v>
      </c>
      <c r="C24" s="16">
        <v>245613.5</v>
      </c>
      <c r="D24" s="16">
        <v>265379.59999999998</v>
      </c>
      <c r="E24" s="41">
        <f>D24-C24</f>
        <v>19766.099999999977</v>
      </c>
      <c r="F24" s="16">
        <f>D24/C24*100</f>
        <v>108.04764396093861</v>
      </c>
    </row>
    <row r="25" spans="1:6" ht="36">
      <c r="A25" s="14" t="s">
        <v>39</v>
      </c>
      <c r="B25" s="15" t="s">
        <v>40</v>
      </c>
      <c r="C25" s="16">
        <v>662709.9</v>
      </c>
      <c r="D25" s="16">
        <v>883499</v>
      </c>
      <c r="E25" s="41">
        <f>D25-C25</f>
        <v>220789.09999999998</v>
      </c>
      <c r="F25" s="16">
        <f>D25/C25*100</f>
        <v>133.3161010571896</v>
      </c>
    </row>
    <row r="26" spans="1:6" ht="36">
      <c r="A26" s="14" t="s">
        <v>41</v>
      </c>
      <c r="B26" s="15" t="s">
        <v>42</v>
      </c>
      <c r="C26" s="16">
        <v>591987</v>
      </c>
      <c r="D26" s="16">
        <v>609450.6</v>
      </c>
      <c r="E26" s="41">
        <f t="shared" si="0"/>
        <v>17463.599999999977</v>
      </c>
      <c r="F26" s="16">
        <f t="shared" si="1"/>
        <v>102.94999721277662</v>
      </c>
    </row>
    <row r="27" spans="1:6" ht="36">
      <c r="A27" s="14" t="s">
        <v>43</v>
      </c>
      <c r="B27" s="15" t="s">
        <v>44</v>
      </c>
      <c r="C27" s="16">
        <v>34971.5</v>
      </c>
      <c r="D27" s="16">
        <v>35138.6</v>
      </c>
      <c r="E27" s="41">
        <f t="shared" si="0"/>
        <v>167.09999999999854</v>
      </c>
      <c r="F27" s="16">
        <f t="shared" si="1"/>
        <v>100.47781765151622</v>
      </c>
    </row>
    <row r="28" spans="1:6" ht="18">
      <c r="A28" s="14" t="s">
        <v>45</v>
      </c>
      <c r="B28" s="15" t="s">
        <v>46</v>
      </c>
      <c r="C28" s="16">
        <v>456361</v>
      </c>
      <c r="D28" s="16">
        <v>505361.1</v>
      </c>
      <c r="E28" s="41">
        <f t="shared" si="0"/>
        <v>49000.099999999977</v>
      </c>
      <c r="F28" s="16">
        <f t="shared" si="1"/>
        <v>110.7371357324574</v>
      </c>
    </row>
    <row r="29" spans="1:6" ht="36">
      <c r="A29" s="14" t="s">
        <v>47</v>
      </c>
      <c r="B29" s="15" t="s">
        <v>48</v>
      </c>
      <c r="C29" s="16">
        <v>14203704</v>
      </c>
      <c r="D29" s="16">
        <v>14234471.800000001</v>
      </c>
      <c r="E29" s="41">
        <f t="shared" si="0"/>
        <v>30767.800000000745</v>
      </c>
      <c r="F29" s="16">
        <f t="shared" si="1"/>
        <v>100.21661814411227</v>
      </c>
    </row>
    <row r="30" spans="1:6" ht="18">
      <c r="A30" s="14" t="s">
        <v>49</v>
      </c>
      <c r="B30" s="15" t="s">
        <v>50</v>
      </c>
      <c r="C30" s="16">
        <v>7290653.2999999998</v>
      </c>
      <c r="D30" s="16">
        <v>6496196.2999999998</v>
      </c>
      <c r="E30" s="41">
        <f t="shared" si="0"/>
        <v>-794457</v>
      </c>
      <c r="F30" s="16">
        <f t="shared" si="1"/>
        <v>89.10307530327907</v>
      </c>
    </row>
    <row r="31" spans="1:6" ht="36">
      <c r="A31" s="14">
        <v>830</v>
      </c>
      <c r="B31" s="15" t="s">
        <v>51</v>
      </c>
      <c r="C31" s="16">
        <v>10909484.800000001</v>
      </c>
      <c r="D31" s="16">
        <v>10055088</v>
      </c>
      <c r="E31" s="41">
        <f t="shared" si="0"/>
        <v>-854396.80000000075</v>
      </c>
      <c r="F31" s="16">
        <f t="shared" si="1"/>
        <v>92.168312109477426</v>
      </c>
    </row>
    <row r="32" spans="1:6" ht="36">
      <c r="A32" s="14" t="s">
        <v>52</v>
      </c>
      <c r="B32" s="15" t="s">
        <v>53</v>
      </c>
      <c r="C32" s="16">
        <v>84381.5</v>
      </c>
      <c r="D32" s="16">
        <v>76884.7</v>
      </c>
      <c r="E32" s="41">
        <f t="shared" si="0"/>
        <v>-7496.8000000000029</v>
      </c>
      <c r="F32" s="16">
        <f t="shared" si="1"/>
        <v>91.115588132469796</v>
      </c>
    </row>
    <row r="33" spans="1:7" ht="18">
      <c r="A33" s="14" t="s">
        <v>54</v>
      </c>
      <c r="B33" s="15" t="s">
        <v>55</v>
      </c>
      <c r="C33" s="16">
        <v>118234.6</v>
      </c>
      <c r="D33" s="16">
        <v>117498.8</v>
      </c>
      <c r="E33" s="41">
        <f t="shared" si="0"/>
        <v>-735.80000000000291</v>
      </c>
      <c r="F33" s="16">
        <f t="shared" si="1"/>
        <v>99.377677938606794</v>
      </c>
    </row>
    <row r="34" spans="1:7" ht="36">
      <c r="A34" s="14" t="s">
        <v>56</v>
      </c>
      <c r="B34" s="15" t="s">
        <v>57</v>
      </c>
      <c r="C34" s="16">
        <v>32882.400000000001</v>
      </c>
      <c r="D34" s="16">
        <v>26590.400000000001</v>
      </c>
      <c r="E34" s="41">
        <f t="shared" si="0"/>
        <v>-6292</v>
      </c>
      <c r="F34" s="16">
        <f t="shared" si="1"/>
        <v>80.865143663479557</v>
      </c>
    </row>
    <row r="35" spans="1:7" ht="36">
      <c r="A35" s="14" t="s">
        <v>58</v>
      </c>
      <c r="B35" s="15" t="s">
        <v>59</v>
      </c>
      <c r="C35" s="16">
        <v>63803.4</v>
      </c>
      <c r="D35" s="16">
        <v>76000.899999999994</v>
      </c>
      <c r="E35" s="41">
        <f t="shared" si="0"/>
        <v>12197.499999999993</v>
      </c>
      <c r="F35" s="16">
        <f t="shared" si="1"/>
        <v>119.11731976665818</v>
      </c>
    </row>
    <row r="36" spans="1:7" ht="36">
      <c r="A36" s="14">
        <v>836</v>
      </c>
      <c r="B36" s="15" t="s">
        <v>60</v>
      </c>
      <c r="C36" s="16">
        <v>18310.400000000001</v>
      </c>
      <c r="D36" s="16">
        <v>24950.6</v>
      </c>
      <c r="E36" s="41">
        <f t="shared" si="0"/>
        <v>6640.1999999999971</v>
      </c>
      <c r="F36" s="16">
        <f t="shared" si="1"/>
        <v>136.26463649073747</v>
      </c>
    </row>
    <row r="37" spans="1:7" ht="36">
      <c r="A37" s="14" t="s">
        <v>61</v>
      </c>
      <c r="B37" s="15" t="s">
        <v>62</v>
      </c>
      <c r="C37" s="17">
        <v>1151660.7</v>
      </c>
      <c r="D37" s="16">
        <v>510302.5</v>
      </c>
      <c r="E37" s="41">
        <f t="shared" si="0"/>
        <v>-641358.19999999995</v>
      </c>
      <c r="F37" s="16">
        <f t="shared" si="1"/>
        <v>44.310142735616495</v>
      </c>
    </row>
    <row r="38" spans="1:7" ht="36">
      <c r="A38" s="14" t="s">
        <v>63</v>
      </c>
      <c r="B38" s="15" t="s">
        <v>64</v>
      </c>
      <c r="C38" s="16">
        <v>35656.5</v>
      </c>
      <c r="D38" s="16">
        <v>39962</v>
      </c>
      <c r="E38" s="41">
        <f>D38-C38</f>
        <v>4305.5</v>
      </c>
      <c r="F38" s="16">
        <f>D38/C38*100</f>
        <v>112.07493724846802</v>
      </c>
    </row>
    <row r="39" spans="1:7" ht="36">
      <c r="A39" s="14">
        <v>841</v>
      </c>
      <c r="B39" s="15" t="s">
        <v>65</v>
      </c>
      <c r="C39" s="16">
        <v>148046.29999999999</v>
      </c>
      <c r="D39" s="16">
        <v>101872.9</v>
      </c>
      <c r="E39" s="41">
        <f t="shared" ref="E39:E46" si="2">D39-C39</f>
        <v>-46173.399999999994</v>
      </c>
      <c r="F39" s="16">
        <f t="shared" si="1"/>
        <v>68.811513695377741</v>
      </c>
    </row>
    <row r="40" spans="1:7" ht="54">
      <c r="A40" s="14">
        <v>843</v>
      </c>
      <c r="B40" s="20" t="s">
        <v>66</v>
      </c>
      <c r="C40" s="16">
        <v>478040.8</v>
      </c>
      <c r="D40" s="16">
        <v>692615.7</v>
      </c>
      <c r="E40" s="41">
        <f t="shared" si="2"/>
        <v>214574.89999999997</v>
      </c>
      <c r="F40" s="16">
        <f t="shared" si="1"/>
        <v>144.88631514297523</v>
      </c>
    </row>
    <row r="41" spans="1:7" ht="36">
      <c r="A41" s="14">
        <v>844</v>
      </c>
      <c r="B41" s="20" t="s">
        <v>67</v>
      </c>
      <c r="C41" s="16">
        <v>978926</v>
      </c>
      <c r="D41" s="16">
        <v>840797.8</v>
      </c>
      <c r="E41" s="41">
        <f t="shared" si="2"/>
        <v>-138128.19999999995</v>
      </c>
      <c r="F41" s="16">
        <f>D41/C41*100</f>
        <v>85.889822111170815</v>
      </c>
    </row>
    <row r="42" spans="1:7" ht="54">
      <c r="A42" s="14">
        <v>845</v>
      </c>
      <c r="B42" s="20" t="s">
        <v>68</v>
      </c>
      <c r="C42" s="16">
        <v>65736.5</v>
      </c>
      <c r="D42" s="16">
        <v>263411.7</v>
      </c>
      <c r="E42" s="16">
        <f t="shared" si="2"/>
        <v>197675.2</v>
      </c>
      <c r="F42" s="17" t="s">
        <v>88</v>
      </c>
    </row>
    <row r="43" spans="1:7" ht="36">
      <c r="A43" s="14" t="s">
        <v>70</v>
      </c>
      <c r="B43" s="15" t="s">
        <v>71</v>
      </c>
      <c r="C43" s="16">
        <v>192133</v>
      </c>
      <c r="D43" s="16">
        <v>0</v>
      </c>
      <c r="E43" s="16">
        <f t="shared" si="2"/>
        <v>-192133</v>
      </c>
      <c r="F43" s="16">
        <f>D43/C43*100</f>
        <v>0</v>
      </c>
    </row>
    <row r="44" spans="1:7" ht="36">
      <c r="A44" s="14">
        <v>848</v>
      </c>
      <c r="B44" s="20" t="s">
        <v>72</v>
      </c>
      <c r="C44" s="16">
        <v>75267.399999999994</v>
      </c>
      <c r="D44" s="16">
        <v>81669.100000000006</v>
      </c>
      <c r="E44" s="16">
        <f t="shared" si="2"/>
        <v>6401.7000000000116</v>
      </c>
      <c r="F44" s="16">
        <f>D44/C44*100</f>
        <v>108.50527585647971</v>
      </c>
    </row>
    <row r="45" spans="1:7" ht="36">
      <c r="A45" s="14">
        <v>849</v>
      </c>
      <c r="B45" s="20" t="s">
        <v>73</v>
      </c>
      <c r="C45" s="16">
        <v>546361.69999999995</v>
      </c>
      <c r="D45" s="16">
        <v>502028.7</v>
      </c>
      <c r="E45" s="16">
        <f t="shared" si="2"/>
        <v>-44332.999999999942</v>
      </c>
      <c r="F45" s="16">
        <f t="shared" si="1"/>
        <v>91.885778230794728</v>
      </c>
    </row>
    <row r="46" spans="1:7" ht="18">
      <c r="A46" s="14"/>
      <c r="B46" s="20" t="s">
        <v>74</v>
      </c>
      <c r="C46" s="23">
        <f>SUM(C7:C45)</f>
        <v>87695766.100000009</v>
      </c>
      <c r="D46" s="23">
        <f t="shared" ref="D46" si="3">SUM(D7:D45)</f>
        <v>86574380.500000015</v>
      </c>
      <c r="E46" s="23">
        <f t="shared" si="2"/>
        <v>-1121385.599999994</v>
      </c>
      <c r="F46" s="23">
        <f>D46/C46*100</f>
        <v>98.721277377608772</v>
      </c>
    </row>
    <row r="48" spans="1:7" s="28" customFormat="1" ht="16.2">
      <c r="A48" s="42" t="s">
        <v>89</v>
      </c>
      <c r="B48" s="43"/>
      <c r="C48" s="42"/>
      <c r="E48" s="44"/>
      <c r="F48" s="45"/>
      <c r="G48" s="46"/>
    </row>
    <row r="49" spans="1:7" s="28" customFormat="1" ht="16.2">
      <c r="A49" s="42" t="s">
        <v>90</v>
      </c>
      <c r="B49" s="47"/>
      <c r="C49" s="44"/>
      <c r="E49" s="42" t="s">
        <v>79</v>
      </c>
      <c r="F49" s="45"/>
      <c r="G49" s="46"/>
    </row>
  </sheetData>
  <mergeCells count="1">
    <mergeCell ref="A3:F3"/>
  </mergeCells>
  <pageMargins left="0.56999999999999995" right="0.19685039370078741" top="0.31496062992125984" bottom="0.27559055118110237" header="0.26" footer="0.15748031496062992"/>
  <pageSetup paperSize="9" scale="7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8"/>
  <sheetViews>
    <sheetView workbookViewId="0">
      <selection activeCell="H6" sqref="H6"/>
    </sheetView>
  </sheetViews>
  <sheetFormatPr defaultRowHeight="14.4"/>
  <cols>
    <col min="1" max="1" width="6.88671875" customWidth="1"/>
    <col min="2" max="2" width="58.6640625" customWidth="1"/>
    <col min="3" max="3" width="29.21875" customWidth="1"/>
    <col min="4" max="4" width="22.109375" customWidth="1"/>
  </cols>
  <sheetData>
    <row r="1" spans="1:4" s="49" customFormat="1">
      <c r="D1" s="50" t="s">
        <v>91</v>
      </c>
    </row>
    <row r="2" spans="1:4" s="49" customFormat="1" ht="52.8" customHeight="1">
      <c r="A2" s="51" t="s">
        <v>92</v>
      </c>
      <c r="B2" s="51"/>
      <c r="C2" s="51"/>
      <c r="D2" s="51"/>
    </row>
    <row r="3" spans="1:4" s="49" customFormat="1" ht="15" customHeight="1">
      <c r="A3" s="52"/>
      <c r="B3" s="52"/>
      <c r="C3" s="52"/>
    </row>
    <row r="4" spans="1:4" s="55" customFormat="1" ht="16.2" customHeight="1">
      <c r="A4" s="53" t="s">
        <v>93</v>
      </c>
      <c r="B4" s="54" t="s">
        <v>94</v>
      </c>
      <c r="C4" s="53" t="s">
        <v>95</v>
      </c>
      <c r="D4" s="53" t="s">
        <v>96</v>
      </c>
    </row>
    <row r="5" spans="1:4" s="55" customFormat="1" ht="74.400000000000006" customHeight="1">
      <c r="A5" s="53"/>
      <c r="B5" s="54"/>
      <c r="C5" s="53"/>
      <c r="D5" s="53"/>
    </row>
    <row r="6" spans="1:4" s="59" customFormat="1" ht="27.6">
      <c r="A6" s="56">
        <v>1</v>
      </c>
      <c r="B6" s="57" t="s">
        <v>97</v>
      </c>
      <c r="C6" s="58">
        <v>91.971673343024378</v>
      </c>
      <c r="D6" s="58">
        <v>93.7</v>
      </c>
    </row>
    <row r="7" spans="1:4" s="59" customFormat="1" ht="27.6">
      <c r="A7" s="56">
        <v>2</v>
      </c>
      <c r="B7" s="57" t="s">
        <v>98</v>
      </c>
      <c r="C7" s="58">
        <v>104.42662327675659</v>
      </c>
      <c r="D7" s="58">
        <v>97.8</v>
      </c>
    </row>
    <row r="8" spans="1:4" s="59" customFormat="1" ht="15.6">
      <c r="A8" s="56">
        <v>3</v>
      </c>
      <c r="B8" s="57" t="s">
        <v>99</v>
      </c>
      <c r="C8" s="58">
        <v>97.737501286403656</v>
      </c>
      <c r="D8" s="58">
        <v>101</v>
      </c>
    </row>
    <row r="9" spans="1:4" s="59" customFormat="1" ht="27.6">
      <c r="A9" s="56">
        <v>4</v>
      </c>
      <c r="B9" s="57" t="s">
        <v>100</v>
      </c>
      <c r="C9" s="58">
        <v>97.474468081633333</v>
      </c>
      <c r="D9" s="58">
        <v>94.5</v>
      </c>
    </row>
    <row r="10" spans="1:4" s="59" customFormat="1" ht="27.6">
      <c r="A10" s="56">
        <v>5</v>
      </c>
      <c r="B10" s="57" t="s">
        <v>101</v>
      </c>
      <c r="C10" s="58">
        <v>89.805785909013338</v>
      </c>
      <c r="D10" s="58">
        <v>72.3</v>
      </c>
    </row>
    <row r="11" spans="1:4" s="59" customFormat="1" ht="27.6">
      <c r="A11" s="56">
        <v>6</v>
      </c>
      <c r="B11" s="57" t="s">
        <v>102</v>
      </c>
      <c r="C11" s="58">
        <v>99.989592679118516</v>
      </c>
      <c r="D11" s="58">
        <v>100</v>
      </c>
    </row>
    <row r="12" spans="1:4" s="59" customFormat="1" ht="27.6">
      <c r="A12" s="56">
        <v>7</v>
      </c>
      <c r="B12" s="57" t="s">
        <v>103</v>
      </c>
      <c r="C12" s="58">
        <v>99.660056572682265</v>
      </c>
      <c r="D12" s="58">
        <v>91.7</v>
      </c>
    </row>
    <row r="13" spans="1:4" s="59" customFormat="1" ht="41.4">
      <c r="A13" s="56">
        <v>8</v>
      </c>
      <c r="B13" s="57" t="s">
        <v>104</v>
      </c>
      <c r="C13" s="58">
        <v>98.531960014232396</v>
      </c>
      <c r="D13" s="58">
        <v>94</v>
      </c>
    </row>
    <row r="14" spans="1:4" s="59" customFormat="1" ht="27.6">
      <c r="A14" s="56">
        <v>9</v>
      </c>
      <c r="B14" s="57" t="s">
        <v>105</v>
      </c>
      <c r="C14" s="58">
        <v>89.444501923783321</v>
      </c>
      <c r="D14" s="58">
        <v>73.7</v>
      </c>
    </row>
    <row r="15" spans="1:4" s="59" customFormat="1" ht="27.6">
      <c r="A15" s="56">
        <v>10</v>
      </c>
      <c r="B15" s="57" t="s">
        <v>106</v>
      </c>
      <c r="C15" s="58">
        <v>94.456029350041618</v>
      </c>
      <c r="D15" s="58">
        <v>89.7</v>
      </c>
    </row>
    <row r="16" spans="1:4" s="59" customFormat="1" ht="27.6">
      <c r="A16" s="56">
        <v>11</v>
      </c>
      <c r="B16" s="57" t="s">
        <v>107</v>
      </c>
      <c r="C16" s="58">
        <v>88.835707492268796</v>
      </c>
      <c r="D16" s="58">
        <v>91.5</v>
      </c>
    </row>
    <row r="17" spans="1:4" s="59" customFormat="1" ht="41.4">
      <c r="A17" s="56">
        <v>12</v>
      </c>
      <c r="B17" s="57" t="s">
        <v>108</v>
      </c>
      <c r="C17" s="58">
        <v>99.994169894756197</v>
      </c>
      <c r="D17" s="58">
        <v>96</v>
      </c>
    </row>
    <row r="18" spans="1:4" s="59" customFormat="1" ht="27.6">
      <c r="A18" s="56">
        <v>13</v>
      </c>
      <c r="B18" s="57" t="s">
        <v>109</v>
      </c>
      <c r="C18" s="58">
        <v>96.813246752426096</v>
      </c>
      <c r="D18" s="58">
        <v>81.099999999999994</v>
      </c>
    </row>
    <row r="19" spans="1:4" s="59" customFormat="1" ht="27.6">
      <c r="A19" s="56">
        <v>14</v>
      </c>
      <c r="B19" s="57" t="s">
        <v>110</v>
      </c>
      <c r="C19" s="58">
        <v>97.472656538424786</v>
      </c>
      <c r="D19" s="58">
        <v>86.1</v>
      </c>
    </row>
    <row r="20" spans="1:4" s="59" customFormat="1" ht="27.6">
      <c r="A20" s="56">
        <v>15</v>
      </c>
      <c r="B20" s="57" t="s">
        <v>111</v>
      </c>
      <c r="C20" s="58">
        <v>98.101961672360432</v>
      </c>
      <c r="D20" s="58">
        <v>91.8</v>
      </c>
    </row>
    <row r="21" spans="1:4" s="59" customFormat="1" ht="27.6">
      <c r="A21" s="56">
        <v>16</v>
      </c>
      <c r="B21" s="57" t="s">
        <v>112</v>
      </c>
      <c r="C21" s="58">
        <v>99.873432118924455</v>
      </c>
      <c r="D21" s="58">
        <v>91</v>
      </c>
    </row>
    <row r="22" spans="1:4" s="59" customFormat="1" ht="15.6">
      <c r="A22" s="56">
        <v>17</v>
      </c>
      <c r="B22" s="57" t="s">
        <v>113</v>
      </c>
      <c r="C22" s="58">
        <v>97.270474973039782</v>
      </c>
      <c r="D22" s="58">
        <v>101.6</v>
      </c>
    </row>
    <row r="23" spans="1:4" s="59" customFormat="1" ht="55.2">
      <c r="A23" s="56">
        <v>18</v>
      </c>
      <c r="B23" s="57" t="s">
        <v>114</v>
      </c>
      <c r="C23" s="58">
        <v>96.78238426134827</v>
      </c>
      <c r="D23" s="58">
        <v>103</v>
      </c>
    </row>
    <row r="24" spans="1:4" s="59" customFormat="1" ht="27.6">
      <c r="A24" s="56">
        <v>19</v>
      </c>
      <c r="B24" s="57" t="s">
        <v>115</v>
      </c>
      <c r="C24" s="58">
        <v>100</v>
      </c>
      <c r="D24" s="58">
        <v>84</v>
      </c>
    </row>
    <row r="25" spans="1:4" s="59" customFormat="1" ht="27.6">
      <c r="A25" s="56">
        <v>20</v>
      </c>
      <c r="B25" s="57" t="s">
        <v>116</v>
      </c>
      <c r="C25" s="58">
        <v>97.922331904271559</v>
      </c>
      <c r="D25" s="58">
        <v>90</v>
      </c>
    </row>
    <row r="26" spans="1:4" s="59" customFormat="1" ht="41.4">
      <c r="A26" s="56">
        <v>21</v>
      </c>
      <c r="B26" s="57" t="s">
        <v>117</v>
      </c>
      <c r="C26" s="58">
        <v>95.550149631129898</v>
      </c>
      <c r="D26" s="58">
        <v>105</v>
      </c>
    </row>
    <row r="27" spans="1:4" s="59" customFormat="1" ht="27.6">
      <c r="A27" s="56">
        <v>22</v>
      </c>
      <c r="B27" s="57" t="s">
        <v>118</v>
      </c>
      <c r="C27" s="58">
        <v>98.737538807763386</v>
      </c>
      <c r="D27" s="58">
        <v>100</v>
      </c>
    </row>
    <row r="28" spans="1:4" s="59" customFormat="1" ht="15.6">
      <c r="A28" s="56">
        <v>23</v>
      </c>
      <c r="B28" s="57" t="s">
        <v>119</v>
      </c>
      <c r="C28" s="58">
        <v>99.280291229649123</v>
      </c>
      <c r="D28" s="58">
        <v>98</v>
      </c>
    </row>
    <row r="29" spans="1:4" s="59" customFormat="1" ht="27.6">
      <c r="A29" s="56">
        <v>24</v>
      </c>
      <c r="B29" s="57" t="s">
        <v>120</v>
      </c>
      <c r="C29" s="58">
        <v>100</v>
      </c>
      <c r="D29" s="58">
        <v>72</v>
      </c>
    </row>
    <row r="30" spans="1:4" s="59" customFormat="1" ht="41.4">
      <c r="A30" s="56">
        <v>25</v>
      </c>
      <c r="B30" s="57" t="s">
        <v>121</v>
      </c>
      <c r="C30" s="58">
        <v>96.788388004781794</v>
      </c>
      <c r="D30" s="58">
        <v>103</v>
      </c>
    </row>
    <row r="31" spans="1:4" s="59" customFormat="1" ht="41.4">
      <c r="A31" s="56">
        <v>26</v>
      </c>
      <c r="B31" s="57" t="s">
        <v>122</v>
      </c>
      <c r="C31" s="58">
        <v>70.422417223397346</v>
      </c>
      <c r="D31" s="58">
        <v>94.2</v>
      </c>
    </row>
    <row r="32" spans="1:4" s="59" customFormat="1" ht="36" customHeight="1">
      <c r="A32" s="56">
        <v>27</v>
      </c>
      <c r="B32" s="57" t="s">
        <v>123</v>
      </c>
      <c r="C32" s="58">
        <v>99.943522607900064</v>
      </c>
      <c r="D32" s="58">
        <v>98</v>
      </c>
    </row>
    <row r="33" spans="1:11" s="59" customFormat="1" ht="27.6" customHeight="1">
      <c r="A33" s="56">
        <v>28</v>
      </c>
      <c r="B33" s="57" t="s">
        <v>124</v>
      </c>
      <c r="C33" s="60" t="s">
        <v>125</v>
      </c>
      <c r="D33" s="58">
        <v>100</v>
      </c>
    </row>
    <row r="34" spans="1:11" s="59" customFormat="1" ht="42" thickBot="1">
      <c r="A34" s="61">
        <v>29</v>
      </c>
      <c r="B34" s="62" t="s">
        <v>126</v>
      </c>
      <c r="C34" s="60" t="s">
        <v>125</v>
      </c>
      <c r="D34" s="58">
        <v>71.2</v>
      </c>
    </row>
    <row r="37" spans="1:11" s="55" customFormat="1" ht="16.2">
      <c r="B37" s="63" t="s">
        <v>89</v>
      </c>
      <c r="C37" s="63"/>
      <c r="E37" s="64"/>
      <c r="F37" s="64"/>
      <c r="G37" s="64"/>
      <c r="H37" s="64"/>
      <c r="I37" s="64"/>
      <c r="J37" s="64"/>
      <c r="K37" s="64"/>
    </row>
    <row r="38" spans="1:11" s="55" customFormat="1" ht="16.2">
      <c r="B38" s="63" t="s">
        <v>90</v>
      </c>
      <c r="C38" s="63"/>
      <c r="D38" s="63" t="s">
        <v>79</v>
      </c>
      <c r="E38" s="64"/>
      <c r="F38" s="64"/>
      <c r="G38" s="64"/>
      <c r="H38" s="64"/>
      <c r="I38" s="64"/>
      <c r="J38" s="64"/>
    </row>
  </sheetData>
  <mergeCells count="5">
    <mergeCell ref="A2:D2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2</vt:lpstr>
      <vt:lpstr>Прил 3</vt:lpstr>
      <vt:lpstr>Прил 4</vt:lpstr>
      <vt:lpstr>'Прил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Самарцева</dc:creator>
  <cp:lastModifiedBy>Самарцева</cp:lastModifiedBy>
  <dcterms:created xsi:type="dcterms:W3CDTF">2018-05-23T08:05:27Z</dcterms:created>
  <dcterms:modified xsi:type="dcterms:W3CDTF">2018-05-23T08:11:39Z</dcterms:modified>
</cp:coreProperties>
</file>