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930" yWindow="255" windowWidth="15450" windowHeight="10320" activeTab="1"/>
  </bookViews>
  <sheets>
    <sheet name="Приложение № 1" sheetId="3" r:id="rId1"/>
    <sheet name="Приложение № 1 (2)" sheetId="6" r:id="rId2"/>
    <sheet name="Табл для акта (кратко)" sheetId="4" r:id="rId3"/>
    <sheet name="Табл для акта (кратко) (2)" sheetId="5" r:id="rId4"/>
  </sheets>
  <definedNames>
    <definedName name="APPT" localSheetId="0">'Приложение № 1'!#REF!</definedName>
    <definedName name="APPT" localSheetId="1">'Приложение № 1 (2)'!#REF!</definedName>
    <definedName name="APPT" localSheetId="2">'Табл для акта (кратко)'!#REF!</definedName>
    <definedName name="APPT" localSheetId="3">'Табл для акта (кратко) (2)'!#REF!</definedName>
    <definedName name="FIO" localSheetId="0">'Приложение № 1'!#REF!</definedName>
    <definedName name="FIO" localSheetId="1">'Приложение № 1 (2)'!#REF!</definedName>
    <definedName name="FIO" localSheetId="2">'Табл для акта (кратко)'!#REF!</definedName>
    <definedName name="FIO" localSheetId="3">'Табл для акта (кратко) (2)'!#REF!</definedName>
    <definedName name="SIGN" localSheetId="0">'Приложение № 1'!#REF!</definedName>
    <definedName name="SIGN" localSheetId="1">'Приложение № 1 (2)'!#REF!</definedName>
    <definedName name="SIGN" localSheetId="2">'Табл для акта (кратко)'!#REF!</definedName>
    <definedName name="SIGN" localSheetId="3">'Табл для акта (кратко) (2)'!#REF!</definedName>
    <definedName name="_xlnm.Print_Titles" localSheetId="0">'Приложение № 1'!#REF!</definedName>
    <definedName name="_xlnm.Print_Titles" localSheetId="1">'Приложение № 1 (2)'!#REF!</definedName>
    <definedName name="_xlnm.Print_Titles" localSheetId="2">'Табл для акта (кратко)'!#REF!</definedName>
    <definedName name="_xlnm.Print_Titles" localSheetId="3">'Табл для акта (кратко) (2)'!#REF!</definedName>
  </definedNames>
  <calcPr calcId="125725"/>
</workbook>
</file>

<file path=xl/calcChain.xml><?xml version="1.0" encoding="utf-8"?>
<calcChain xmlns="http://schemas.openxmlformats.org/spreadsheetml/2006/main">
  <c r="I67" i="6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I7"/>
  <c r="H7"/>
  <c r="H7" i="3"/>
  <c r="H8"/>
  <c r="H11"/>
  <c r="H15"/>
  <c r="H16"/>
  <c r="H44"/>
  <c r="H45"/>
  <c r="H47"/>
  <c r="H49"/>
  <c r="H53"/>
  <c r="H54"/>
  <c r="H55"/>
  <c r="H60"/>
  <c r="H61"/>
  <c r="H65"/>
  <c r="H66"/>
  <c r="H67"/>
  <c r="H6"/>
  <c r="H22" i="5"/>
  <c r="H21"/>
  <c r="H20"/>
  <c r="H19"/>
  <c r="H18"/>
  <c r="H17"/>
  <c r="H16"/>
  <c r="H15"/>
  <c r="H14"/>
  <c r="H13"/>
  <c r="H12"/>
  <c r="H11"/>
  <c r="H10"/>
  <c r="H9"/>
  <c r="H8"/>
  <c r="H7"/>
  <c r="H6"/>
  <c r="K22"/>
  <c r="J22"/>
  <c r="K21"/>
  <c r="J21"/>
  <c r="K20"/>
  <c r="J20"/>
  <c r="K19"/>
  <c r="J19"/>
  <c r="K18"/>
  <c r="J18"/>
  <c r="K17"/>
  <c r="J17"/>
  <c r="K16"/>
  <c r="J16"/>
  <c r="K15"/>
  <c r="J15"/>
  <c r="K14"/>
  <c r="J14"/>
  <c r="K13"/>
  <c r="J13"/>
  <c r="K11"/>
  <c r="J11"/>
  <c r="K10"/>
  <c r="J10"/>
  <c r="K9"/>
  <c r="J9"/>
  <c r="K8"/>
  <c r="J8"/>
  <c r="K7"/>
  <c r="J7"/>
  <c r="L6"/>
  <c r="K6"/>
  <c r="J6"/>
  <c r="K6" i="4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1"/>
  <c r="I11"/>
  <c r="J10"/>
  <c r="I10"/>
  <c r="J9"/>
  <c r="I9"/>
  <c r="J8"/>
  <c r="I8"/>
  <c r="J7"/>
  <c r="I7"/>
  <c r="J6"/>
  <c r="I6"/>
  <c r="K7" i="3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"/>
</calcChain>
</file>

<file path=xl/sharedStrings.xml><?xml version="1.0" encoding="utf-8"?>
<sst xmlns="http://schemas.openxmlformats.org/spreadsheetml/2006/main" count="788" uniqueCount="131">
  <si>
    <t>04</t>
  </si>
  <si>
    <t>Общеэкономические вопросы</t>
  </si>
  <si>
    <t>04 01</t>
  </si>
  <si>
    <t>01</t>
  </si>
  <si>
    <t>Государственная программа Волгоградской области "Формирование доступной среды жизнедеятельности для инвалидов и маломобильных групп населения в Волгоградской области" на 2014-2016 годы</t>
  </si>
  <si>
    <t>21 0 0000</t>
  </si>
  <si>
    <t>Обеспечение доступности социальных объектов и услуг для инвалидов</t>
  </si>
  <si>
    <t>21 0 0026</t>
  </si>
  <si>
    <t>21 0 5027</t>
  </si>
  <si>
    <t>Государственная программа Волгоградской области "Оказание содействия добровольному переселению в Российскую Федерацию соотечественников, проживающих за рубежом" на 2014-2020 годы</t>
  </si>
  <si>
    <t>28 0 0000</t>
  </si>
  <si>
    <t>Cодействие занятости участников Программы и членов их семей</t>
  </si>
  <si>
    <t>28 0 1094</t>
  </si>
  <si>
    <t>Организация содействия занятости участников Программы и членов их семей</t>
  </si>
  <si>
    <t>28 0 2076</t>
  </si>
  <si>
    <t>Субсидия на содействие занятости участников Программы и членов их семей</t>
  </si>
  <si>
    <t>28 0 8076</t>
  </si>
  <si>
    <t>Государственная программа Волгоградской области "Содействие занятости населения, улучшение условий и охраны труда в Волгоградской области в 2014-2016 годах"</t>
  </si>
  <si>
    <t>29 0 0000</t>
  </si>
  <si>
    <t>Подпрограмма "Активная политика занятости населения и социальная поддержка безработных граждан"</t>
  </si>
  <si>
    <t>29 1 0000</t>
  </si>
  <si>
    <t>Информационно-техническое сопровождение оказания услуг в области занятости населения</t>
  </si>
  <si>
    <t>29 1 0027</t>
  </si>
  <si>
    <t>Расходы на обеспечение деятельности (оказание услуг) казенных учреждений</t>
  </si>
  <si>
    <t>29 1 0059</t>
  </si>
  <si>
    <t>Организация проведения оплачиваемых общественных работ</t>
  </si>
  <si>
    <t>29 1 1011</t>
  </si>
  <si>
    <t>Организация временного трудоустройства безработных граждан, испытывающих трудности в поиске работы</t>
  </si>
  <si>
    <t>29 1 1077</t>
  </si>
  <si>
    <t>Проведение профессиональных конкурсов</t>
  </si>
  <si>
    <t>29 1 1080</t>
  </si>
  <si>
    <t>Организация временного трудоустройства безработных граждан в возрасте от 18 до 20 лет, имеющих среднее профессиональное образование и ищущих работу впервые</t>
  </si>
  <si>
    <t>29 1 1088</t>
  </si>
  <si>
    <t>Организация временного трудоустройства несовершеннолетних граждан в возрасте от 14 до 18 лет в свободное от учебы время</t>
  </si>
  <si>
    <t>29 1 1089</t>
  </si>
  <si>
    <t>Содействие безработным гражданам в переезде и безработным гражданам и членам их семей в переселении в другую местность для трудоустройства по направлению органов службы занятости</t>
  </si>
  <si>
    <t>29 1 1090</t>
  </si>
  <si>
    <t>Профессиональное обучение и дополнительное профессиональное образование, включая обучение в другой местности, психологическая поддержка безработных граждан</t>
  </si>
  <si>
    <t>29 1 1091</t>
  </si>
  <si>
    <t>Профессиональное обучение и дополнительное профессиональнео образование женщин в период отпуска по уходу за ребенком до достижения им возраста трех лет</t>
  </si>
  <si>
    <t>29 1 1092</t>
  </si>
  <si>
    <t>Профессиональное обучение и дополнительное  профессиональное образование незанятых граждан, которым в соответствии с законодательством Российской Федерации назначена трудовая пенсия по старости и которые стремятся возобновить трудовую деятельность</t>
  </si>
  <si>
    <t>29 1 1093</t>
  </si>
  <si>
    <t>Информирование о положении на рынке труда Волгоградской области</t>
  </si>
  <si>
    <t>29 1 2053</t>
  </si>
  <si>
    <t>Организация ярмарок вакансий и учебных рабочих мест</t>
  </si>
  <si>
    <t>29 1 2054</t>
  </si>
  <si>
    <t>Организация профессионального обучения и дополнительного  профессионального образования незанятых граждан, которым в соответствии с законодательством Российской Федерации назначена трудовая пенсия по старости и которые стремятся возобновить трудовую деятельность</t>
  </si>
  <si>
    <t>29 1 2055</t>
  </si>
  <si>
    <t>Организация профессионального обучения и дополнительного профессионального образования женщин в период отпуска по уходу за ребенком до достижения им возраста трех лет</t>
  </si>
  <si>
    <t>29 1 2056</t>
  </si>
  <si>
    <t>Организация профессионального обучения и дополнительного профессионального образование, включая обучение в другой местности, психологической поддержка безработных граждан</t>
  </si>
  <si>
    <t>29 1 2073</t>
  </si>
  <si>
    <t>Организация профессиональной ориентации граждан в целях выбора сферы деятельности (профессии)</t>
  </si>
  <si>
    <t>29 1 2095</t>
  </si>
  <si>
    <t>Социальная адаптация безработных граждан на рынке труда</t>
  </si>
  <si>
    <t>29 1 2096</t>
  </si>
  <si>
    <t>Психологическая поддержка безработных граждан</t>
  </si>
  <si>
    <t>29 1 2097</t>
  </si>
  <si>
    <t>Реализация дополнительных мероприятий, направленных на снижение напряженности на рынке труда Волгоградской области за счет средств федерального бюджета</t>
  </si>
  <si>
    <t>29 1 5083</t>
  </si>
  <si>
    <t>Уплата налогов и сборов органами государственной власти и казенными учреждениями</t>
  </si>
  <si>
    <t>29 1 8014</t>
  </si>
  <si>
    <t>Квотирование рабочих мест для отдельных категорий молодежи</t>
  </si>
  <si>
    <t>29 1 8070</t>
  </si>
  <si>
    <t>Реализация дополнительных мероприятий, направленных на снижение напряженности на рынке труда Волгоградской области за счет средств областного бюджета</t>
  </si>
  <si>
    <t>29 1 8071</t>
  </si>
  <si>
    <t>Содействие самозанятости безработных граждан</t>
  </si>
  <si>
    <t>29 1 8072</t>
  </si>
  <si>
    <t>Содействие трудоустройству родителей, воспитывающих детей-инвалидов, многодетных родителей</t>
  </si>
  <si>
    <t>29 1 8073</t>
  </si>
  <si>
    <t>Субсидии на организацию временного трудоустройства несовершеннолетних граждан в возрасте от 14 до 18 лет в свободное от учебы время</t>
  </si>
  <si>
    <t>29 1 8085</t>
  </si>
  <si>
    <t>Исполнение судебных актов</t>
  </si>
  <si>
    <t>29 1 8087</t>
  </si>
  <si>
    <t>Государственная программа Волгоградской области "Развитие и совершенствование системы территориального общественного самоуправления Волгоградской области" на 2014-2018 годы</t>
  </si>
  <si>
    <t>31 0 0000</t>
  </si>
  <si>
    <t>Обеспечение реализации на территории Волгоградской области инициатив граждан по решению вопросов местного значения</t>
  </si>
  <si>
    <t>31 0 0029</t>
  </si>
  <si>
    <t>Непрограммные направления обеспечения деятельности государственных органов Волгоградской области</t>
  </si>
  <si>
    <t>90 0 0000</t>
  </si>
  <si>
    <t>Обеспечение деятельности государственных органов Волгоградской области</t>
  </si>
  <si>
    <t>90 0 0001</t>
  </si>
  <si>
    <t>Непрограммные расходы государственных органов Волгоградской области</t>
  </si>
  <si>
    <t>99 0 0000</t>
  </si>
  <si>
    <t>99 0 8014</t>
  </si>
  <si>
    <t>99 0 8087</t>
  </si>
  <si>
    <t>Прочие выплаты по обязательствам Волгоградской области</t>
  </si>
  <si>
    <t>99 0 8099</t>
  </si>
  <si>
    <t>10</t>
  </si>
  <si>
    <t>Социальное обеспечение населения</t>
  </si>
  <si>
    <t>10 03</t>
  </si>
  <si>
    <t>03</t>
  </si>
  <si>
    <t>Пособия по безработице</t>
  </si>
  <si>
    <t>29 1 5291</t>
  </si>
  <si>
    <t>Стипендии в период прохождения профессионального обучения и получения дополнительного профессионального образования по направлению органов службы занятости</t>
  </si>
  <si>
    <t>29 1 5292</t>
  </si>
  <si>
    <t>Материальная помощь безработным гражданам</t>
  </si>
  <si>
    <t>29 1 5293</t>
  </si>
  <si>
    <t>Возмещение расходов Пенсионного фонда Российской Федерации, связанных с назначением пенсии безработным гражданам досрочно</t>
  </si>
  <si>
    <t>29 1 5294</t>
  </si>
  <si>
    <t>Другие вопросы в области социальной политики</t>
  </si>
  <si>
    <t>10 06</t>
  </si>
  <si>
    <t>06</t>
  </si>
  <si>
    <t>Выплата участникам Программы единовременного пособия на жилищное  обустройство за счет средств областного бюджета</t>
  </si>
  <si>
    <t>28 0 1095</t>
  </si>
  <si>
    <t>Информирование участников Программы и членов их семей</t>
  </si>
  <si>
    <t>28 0 2050</t>
  </si>
  <si>
    <t>Субсидии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</si>
  <si>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28 0 5086</t>
  </si>
  <si>
    <t>Подпрограмма "Улучшение условий и охраны труда в Волгоградской области"</t>
  </si>
  <si>
    <t>29 2 0000</t>
  </si>
  <si>
    <t>Подготовка работников по охране труда</t>
  </si>
  <si>
    <t>29 2 2057</t>
  </si>
  <si>
    <t>Наименование показателя</t>
  </si>
  <si>
    <t>Исполнение расходов</t>
  </si>
  <si>
    <t>ВСЕГО</t>
  </si>
  <si>
    <t>Утверждено бюджетной росписью</t>
  </si>
  <si>
    <t>Исполнено расходов</t>
  </si>
  <si>
    <t>Отклонение</t>
  </si>
  <si>
    <t>т.р.</t>
  </si>
  <si>
    <t>%</t>
  </si>
  <si>
    <t>целевая статья</t>
  </si>
  <si>
    <t>подраз-дел</t>
  </si>
  <si>
    <t xml:space="preserve">Утверждено ЗВО Об областном бюджете </t>
  </si>
  <si>
    <t>Подпрограмма "Дополнительные мероприятия в сфере занятости населения, направленные на снижение напряженности на рынке труда Волгоградской области"</t>
  </si>
  <si>
    <t>29 3 0000</t>
  </si>
  <si>
    <t>Начальник инспекции КСП Волгоградской области</t>
  </si>
  <si>
    <t>А.В. Авдеев</t>
  </si>
  <si>
    <t>Исполнение расходов комитета по труду и занятости Волгоградской области за 2015 год</t>
  </si>
  <si>
    <t xml:space="preserve">Приложение № 1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</si>
</sst>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%"/>
  </numFmts>
  <fonts count="12">
    <font>
      <sz val="10"/>
      <name val="Arial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b/>
      <sz val="8"/>
      <name val="Arial Cyr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Continuous"/>
    </xf>
    <xf numFmtId="0" fontId="0" fillId="2" borderId="0" xfId="0" applyFill="1"/>
    <xf numFmtId="0" fontId="0" fillId="3" borderId="0" xfId="0" applyFill="1"/>
    <xf numFmtId="0" fontId="0" fillId="0" borderId="0" xfId="0" applyFill="1"/>
    <xf numFmtId="0" fontId="4" fillId="0" borderId="0" xfId="0" applyFont="1"/>
    <xf numFmtId="0" fontId="0" fillId="4" borderId="0" xfId="0" applyFill="1"/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/>
    <xf numFmtId="0" fontId="4" fillId="0" borderId="0" xfId="0" applyFont="1" applyFill="1"/>
    <xf numFmtId="165" fontId="9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Continuous"/>
    </xf>
    <xf numFmtId="0" fontId="0" fillId="0" borderId="0" xfId="0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/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outlinePr summaryBelow="0"/>
    <pageSetUpPr fitToPage="1"/>
  </sheetPr>
  <dimension ref="A2:K79"/>
  <sheetViews>
    <sheetView showGridLines="0" topLeftCell="A43" zoomScale="130" zoomScaleNormal="130" workbookViewId="0">
      <selection activeCell="F11" sqref="F11"/>
    </sheetView>
  </sheetViews>
  <sheetFormatPr defaultRowHeight="12.75" customHeight="1" outlineLevelRow="5"/>
  <cols>
    <col min="1" max="1" width="30.7109375" customWidth="1"/>
    <col min="2" max="2" width="4" customWidth="1"/>
    <col min="3" max="3" width="8.28515625" hidden="1" customWidth="1"/>
    <col min="4" max="4" width="3.7109375" customWidth="1"/>
    <col min="5" max="5" width="7.85546875" customWidth="1"/>
    <col min="6" max="6" width="13.42578125" customWidth="1"/>
    <col min="7" max="8" width="14.28515625" customWidth="1"/>
    <col min="9" max="9" width="14.140625" customWidth="1"/>
    <col min="10" max="10" width="12.5703125" customWidth="1"/>
  </cols>
  <sheetData>
    <row r="2" spans="1:11" ht="12.75" customHeight="1">
      <c r="A2" s="63" t="s">
        <v>115</v>
      </c>
      <c r="B2" s="63"/>
      <c r="C2" s="63"/>
      <c r="D2" s="63"/>
      <c r="E2" s="63"/>
      <c r="F2" s="63"/>
      <c r="G2" s="63"/>
      <c r="H2" s="63"/>
      <c r="I2" s="63"/>
      <c r="J2" s="63"/>
    </row>
    <row r="4" spans="1:11" ht="22.5" customHeight="1">
      <c r="A4" s="62" t="s">
        <v>114</v>
      </c>
      <c r="B4" s="65" t="s">
        <v>123</v>
      </c>
      <c r="C4" s="65"/>
      <c r="D4" s="65"/>
      <c r="E4" s="62" t="s">
        <v>122</v>
      </c>
      <c r="F4" s="66" t="s">
        <v>124</v>
      </c>
      <c r="G4" s="62" t="s">
        <v>117</v>
      </c>
      <c r="H4" s="54"/>
      <c r="I4" s="62" t="s">
        <v>118</v>
      </c>
      <c r="J4" s="64" t="s">
        <v>119</v>
      </c>
      <c r="K4" s="64"/>
    </row>
    <row r="5" spans="1:11" ht="72" customHeight="1">
      <c r="A5" s="62"/>
      <c r="B5" s="65"/>
      <c r="C5" s="65"/>
      <c r="D5" s="65"/>
      <c r="E5" s="62"/>
      <c r="F5" s="67"/>
      <c r="G5" s="62"/>
      <c r="H5" s="54"/>
      <c r="I5" s="62"/>
      <c r="J5" s="12" t="s">
        <v>120</v>
      </c>
      <c r="K5" s="13" t="s">
        <v>121</v>
      </c>
    </row>
    <row r="6" spans="1:11" s="10" customFormat="1" ht="15">
      <c r="A6" s="18" t="s">
        <v>116</v>
      </c>
      <c r="B6" s="18"/>
      <c r="C6" s="19"/>
      <c r="D6" s="18"/>
      <c r="E6" s="19"/>
      <c r="F6" s="14">
        <v>1125623.5</v>
      </c>
      <c r="G6" s="14">
        <v>1135409.2675699999</v>
      </c>
      <c r="H6" s="14">
        <f>G6-F6</f>
        <v>9785.767569999909</v>
      </c>
      <c r="I6" s="14">
        <v>1116044.21</v>
      </c>
      <c r="J6" s="14">
        <f>I6-G6</f>
        <v>-19365.057569999946</v>
      </c>
      <c r="K6" s="15">
        <f>I6/G6-1</f>
        <v>-1.7055574692855013E-2</v>
      </c>
    </row>
    <row r="7" spans="1:11" s="11" customFormat="1" ht="15" outlineLevel="2">
      <c r="A7" s="20" t="s">
        <v>1</v>
      </c>
      <c r="B7" s="21" t="s">
        <v>0</v>
      </c>
      <c r="C7" s="21" t="s">
        <v>2</v>
      </c>
      <c r="D7" s="21" t="s">
        <v>3</v>
      </c>
      <c r="E7" s="21"/>
      <c r="F7" s="22">
        <v>463027.7</v>
      </c>
      <c r="G7" s="22">
        <v>429355.32257000002</v>
      </c>
      <c r="H7" s="14">
        <f t="shared" ref="H7:H67" si="0">G7-F7</f>
        <v>-33672.377429999993</v>
      </c>
      <c r="I7" s="22">
        <v>410485.76000000001</v>
      </c>
      <c r="J7" s="22">
        <f t="shared" ref="J7:J67" si="1">I7-G7</f>
        <v>-18869.562570000009</v>
      </c>
      <c r="K7" s="35">
        <f t="shared" ref="K7:K67" si="2">I7/G7-1</f>
        <v>-4.3948593572922579E-2</v>
      </c>
    </row>
    <row r="8" spans="1:11" s="7" customFormat="1" ht="78.75" outlineLevel="3">
      <c r="A8" s="23" t="s">
        <v>4</v>
      </c>
      <c r="B8" s="24" t="s">
        <v>0</v>
      </c>
      <c r="C8" s="24" t="s">
        <v>2</v>
      </c>
      <c r="D8" s="24" t="s">
        <v>3</v>
      </c>
      <c r="E8" s="24" t="s">
        <v>5</v>
      </c>
      <c r="F8" s="25">
        <v>3037.1</v>
      </c>
      <c r="G8" s="25">
        <v>3037.08</v>
      </c>
      <c r="H8" s="14">
        <f t="shared" si="0"/>
        <v>-1.999999999998181E-2</v>
      </c>
      <c r="I8" s="25">
        <v>3037.08</v>
      </c>
      <c r="J8" s="25">
        <f t="shared" si="1"/>
        <v>0</v>
      </c>
      <c r="K8" s="36">
        <f t="shared" si="2"/>
        <v>0</v>
      </c>
    </row>
    <row r="9" spans="1:11" ht="33.75" outlineLevel="4">
      <c r="A9" s="26" t="s">
        <v>6</v>
      </c>
      <c r="B9" s="27" t="s">
        <v>0</v>
      </c>
      <c r="C9" s="27" t="s">
        <v>2</v>
      </c>
      <c r="D9" s="27" t="s">
        <v>3</v>
      </c>
      <c r="E9" s="27" t="s">
        <v>7</v>
      </c>
      <c r="F9" s="16"/>
      <c r="G9" s="16">
        <v>1500</v>
      </c>
      <c r="H9" s="14"/>
      <c r="I9" s="16">
        <v>1500</v>
      </c>
      <c r="J9" s="16">
        <f t="shared" si="1"/>
        <v>0</v>
      </c>
      <c r="K9" s="17">
        <f t="shared" si="2"/>
        <v>0</v>
      </c>
    </row>
    <row r="10" spans="1:11" ht="33.75" outlineLevel="4">
      <c r="A10" s="26" t="s">
        <v>6</v>
      </c>
      <c r="B10" s="27" t="s">
        <v>0</v>
      </c>
      <c r="C10" s="27" t="s">
        <v>2</v>
      </c>
      <c r="D10" s="27" t="s">
        <v>3</v>
      </c>
      <c r="E10" s="27" t="s">
        <v>8</v>
      </c>
      <c r="F10" s="16"/>
      <c r="G10" s="16">
        <v>1537.08</v>
      </c>
      <c r="H10" s="14"/>
      <c r="I10" s="16">
        <v>1537.08</v>
      </c>
      <c r="J10" s="16">
        <f t="shared" si="1"/>
        <v>0</v>
      </c>
      <c r="K10" s="17">
        <f t="shared" si="2"/>
        <v>0</v>
      </c>
    </row>
    <row r="11" spans="1:11" s="7" customFormat="1" ht="78.75" outlineLevel="3">
      <c r="A11" s="23" t="s">
        <v>9</v>
      </c>
      <c r="B11" s="24" t="s">
        <v>0</v>
      </c>
      <c r="C11" s="24" t="s">
        <v>2</v>
      </c>
      <c r="D11" s="24" t="s">
        <v>3</v>
      </c>
      <c r="E11" s="24" t="s">
        <v>10</v>
      </c>
      <c r="F11" s="25">
        <v>1194.5999999999999</v>
      </c>
      <c r="G11" s="25">
        <v>1193.0274199999999</v>
      </c>
      <c r="H11" s="14">
        <f t="shared" si="0"/>
        <v>-1.5725800000000163</v>
      </c>
      <c r="I11" s="25">
        <v>946.7</v>
      </c>
      <c r="J11" s="25">
        <f t="shared" si="1"/>
        <v>-246.32741999999985</v>
      </c>
      <c r="K11" s="36">
        <f t="shared" si="2"/>
        <v>-0.20647255534160303</v>
      </c>
    </row>
    <row r="12" spans="1:11" ht="22.5" outlineLevel="4">
      <c r="A12" s="26" t="s">
        <v>11</v>
      </c>
      <c r="B12" s="27" t="s">
        <v>0</v>
      </c>
      <c r="C12" s="27" t="s">
        <v>2</v>
      </c>
      <c r="D12" s="27" t="s">
        <v>3</v>
      </c>
      <c r="E12" s="27" t="s">
        <v>12</v>
      </c>
      <c r="F12" s="16"/>
      <c r="G12" s="16">
        <v>85</v>
      </c>
      <c r="H12" s="14"/>
      <c r="I12" s="16">
        <v>54.98</v>
      </c>
      <c r="J12" s="16">
        <f t="shared" si="1"/>
        <v>-30.020000000000003</v>
      </c>
      <c r="K12" s="17">
        <f t="shared" si="2"/>
        <v>-0.35317647058823531</v>
      </c>
    </row>
    <row r="13" spans="1:11" ht="33.75" outlineLevel="4">
      <c r="A13" s="26" t="s">
        <v>13</v>
      </c>
      <c r="B13" s="27" t="s">
        <v>0</v>
      </c>
      <c r="C13" s="27" t="s">
        <v>2</v>
      </c>
      <c r="D13" s="27" t="s">
        <v>3</v>
      </c>
      <c r="E13" s="27" t="s">
        <v>14</v>
      </c>
      <c r="F13" s="16"/>
      <c r="G13" s="16">
        <v>458.44342</v>
      </c>
      <c r="H13" s="14"/>
      <c r="I13" s="16">
        <v>314.31</v>
      </c>
      <c r="J13" s="16">
        <f t="shared" si="1"/>
        <v>-144.13342</v>
      </c>
      <c r="K13" s="17">
        <f t="shared" si="2"/>
        <v>-0.31439740153757689</v>
      </c>
    </row>
    <row r="14" spans="1:11" ht="33.75" outlineLevel="4">
      <c r="A14" s="26" t="s">
        <v>15</v>
      </c>
      <c r="B14" s="27" t="s">
        <v>0</v>
      </c>
      <c r="C14" s="27" t="s">
        <v>2</v>
      </c>
      <c r="D14" s="27" t="s">
        <v>3</v>
      </c>
      <c r="E14" s="27" t="s">
        <v>16</v>
      </c>
      <c r="F14" s="16"/>
      <c r="G14" s="16">
        <v>649.58399999999995</v>
      </c>
      <c r="H14" s="14"/>
      <c r="I14" s="16">
        <v>577.41</v>
      </c>
      <c r="J14" s="16">
        <f t="shared" si="1"/>
        <v>-72.173999999999978</v>
      </c>
      <c r="K14" s="17">
        <f t="shared" si="2"/>
        <v>-0.11110803221754229</v>
      </c>
    </row>
    <row r="15" spans="1:11" s="7" customFormat="1" ht="67.5" outlineLevel="3">
      <c r="A15" s="23" t="s">
        <v>17</v>
      </c>
      <c r="B15" s="24" t="s">
        <v>0</v>
      </c>
      <c r="C15" s="24" t="s">
        <v>2</v>
      </c>
      <c r="D15" s="24" t="s">
        <v>3</v>
      </c>
      <c r="E15" s="24" t="s">
        <v>18</v>
      </c>
      <c r="F15" s="25">
        <v>412715.5</v>
      </c>
      <c r="G15" s="25">
        <v>378868.92588</v>
      </c>
      <c r="H15" s="14">
        <f t="shared" si="0"/>
        <v>-33846.574120000005</v>
      </c>
      <c r="I15" s="25">
        <v>360937.7</v>
      </c>
      <c r="J15" s="25">
        <f t="shared" si="1"/>
        <v>-17931.225879999984</v>
      </c>
      <c r="K15" s="36">
        <f t="shared" si="2"/>
        <v>-4.7328309753435382E-2</v>
      </c>
    </row>
    <row r="16" spans="1:11" s="8" customFormat="1" ht="33.75" outlineLevel="4">
      <c r="A16" s="28" t="s">
        <v>19</v>
      </c>
      <c r="B16" s="29" t="s">
        <v>0</v>
      </c>
      <c r="C16" s="29" t="s">
        <v>2</v>
      </c>
      <c r="D16" s="29" t="s">
        <v>3</v>
      </c>
      <c r="E16" s="29" t="s">
        <v>20</v>
      </c>
      <c r="F16" s="30">
        <v>406811.3</v>
      </c>
      <c r="G16" s="30">
        <v>378868.92588</v>
      </c>
      <c r="H16" s="14">
        <f t="shared" si="0"/>
        <v>-27942.374119999993</v>
      </c>
      <c r="I16" s="30">
        <v>360937.7</v>
      </c>
      <c r="J16" s="30">
        <f t="shared" si="1"/>
        <v>-17931.225879999984</v>
      </c>
      <c r="K16" s="37">
        <f t="shared" si="2"/>
        <v>-4.7328309753435382E-2</v>
      </c>
    </row>
    <row r="17" spans="1:11" ht="33.75" outlineLevel="5">
      <c r="A17" s="26" t="s">
        <v>21</v>
      </c>
      <c r="B17" s="27" t="s">
        <v>0</v>
      </c>
      <c r="C17" s="27" t="s">
        <v>2</v>
      </c>
      <c r="D17" s="27" t="s">
        <v>3</v>
      </c>
      <c r="E17" s="27" t="s">
        <v>22</v>
      </c>
      <c r="F17" s="16"/>
      <c r="G17" s="16">
        <v>5781.2420000000002</v>
      </c>
      <c r="H17" s="14"/>
      <c r="I17" s="16">
        <v>4047.8</v>
      </c>
      <c r="J17" s="16">
        <f t="shared" si="1"/>
        <v>-1733.442</v>
      </c>
      <c r="K17" s="17">
        <f t="shared" si="2"/>
        <v>-0.29983903112860522</v>
      </c>
    </row>
    <row r="18" spans="1:11" ht="33.75" outlineLevel="5">
      <c r="A18" s="26" t="s">
        <v>23</v>
      </c>
      <c r="B18" s="27" t="s">
        <v>0</v>
      </c>
      <c r="C18" s="27" t="s">
        <v>2</v>
      </c>
      <c r="D18" s="27" t="s">
        <v>3</v>
      </c>
      <c r="E18" s="27" t="s">
        <v>24</v>
      </c>
      <c r="F18" s="16"/>
      <c r="G18" s="16">
        <v>216020.37584999998</v>
      </c>
      <c r="H18" s="14"/>
      <c r="I18" s="16">
        <v>206761.17</v>
      </c>
      <c r="J18" s="16">
        <f t="shared" si="1"/>
        <v>-9259.2058499999694</v>
      </c>
      <c r="K18" s="17">
        <f t="shared" si="2"/>
        <v>-4.2862650403077573E-2</v>
      </c>
    </row>
    <row r="19" spans="1:11" ht="33.75" outlineLevel="5">
      <c r="A19" s="26" t="s">
        <v>25</v>
      </c>
      <c r="B19" s="27" t="s">
        <v>0</v>
      </c>
      <c r="C19" s="27" t="s">
        <v>2</v>
      </c>
      <c r="D19" s="27" t="s">
        <v>3</v>
      </c>
      <c r="E19" s="27" t="s">
        <v>26</v>
      </c>
      <c r="F19" s="16"/>
      <c r="G19" s="16">
        <v>10849.410609999999</v>
      </c>
      <c r="H19" s="14"/>
      <c r="I19" s="16">
        <v>10302.93</v>
      </c>
      <c r="J19" s="16">
        <f t="shared" si="1"/>
        <v>-546.48060999999871</v>
      </c>
      <c r="K19" s="17">
        <f t="shared" si="2"/>
        <v>-5.0369612658617835E-2</v>
      </c>
    </row>
    <row r="20" spans="1:11" ht="45" outlineLevel="5">
      <c r="A20" s="26" t="s">
        <v>27</v>
      </c>
      <c r="B20" s="27" t="s">
        <v>0</v>
      </c>
      <c r="C20" s="27" t="s">
        <v>2</v>
      </c>
      <c r="D20" s="27" t="s">
        <v>3</v>
      </c>
      <c r="E20" s="27" t="s">
        <v>28</v>
      </c>
      <c r="F20" s="16"/>
      <c r="G20" s="16">
        <v>3168.9766600000003</v>
      </c>
      <c r="H20" s="14"/>
      <c r="I20" s="16">
        <v>2946.15</v>
      </c>
      <c r="J20" s="16">
        <f t="shared" si="1"/>
        <v>-222.82666000000017</v>
      </c>
      <c r="K20" s="17">
        <f t="shared" si="2"/>
        <v>-7.0315020874909262E-2</v>
      </c>
    </row>
    <row r="21" spans="1:11" ht="22.5" outlineLevel="5">
      <c r="A21" s="26" t="s">
        <v>29</v>
      </c>
      <c r="B21" s="27" t="s">
        <v>0</v>
      </c>
      <c r="C21" s="27" t="s">
        <v>2</v>
      </c>
      <c r="D21" s="27" t="s">
        <v>3</v>
      </c>
      <c r="E21" s="27" t="s">
        <v>30</v>
      </c>
      <c r="F21" s="16"/>
      <c r="G21" s="16">
        <v>500</v>
      </c>
      <c r="H21" s="14"/>
      <c r="I21" s="16">
        <v>500</v>
      </c>
      <c r="J21" s="16">
        <f t="shared" si="1"/>
        <v>0</v>
      </c>
      <c r="K21" s="17">
        <f t="shared" si="2"/>
        <v>0</v>
      </c>
    </row>
    <row r="22" spans="1:11" ht="67.5" outlineLevel="5">
      <c r="A22" s="26" t="s">
        <v>31</v>
      </c>
      <c r="B22" s="27" t="s">
        <v>0</v>
      </c>
      <c r="C22" s="27" t="s">
        <v>2</v>
      </c>
      <c r="D22" s="27" t="s">
        <v>3</v>
      </c>
      <c r="E22" s="27" t="s">
        <v>32</v>
      </c>
      <c r="F22" s="16"/>
      <c r="G22" s="16">
        <v>407.68536</v>
      </c>
      <c r="H22" s="14"/>
      <c r="I22" s="16">
        <v>276.52</v>
      </c>
      <c r="J22" s="16">
        <f t="shared" si="1"/>
        <v>-131.16536000000002</v>
      </c>
      <c r="K22" s="17">
        <f t="shared" si="2"/>
        <v>-0.3217318375131254</v>
      </c>
    </row>
    <row r="23" spans="1:11" ht="56.25" outlineLevel="5">
      <c r="A23" s="26" t="s">
        <v>33</v>
      </c>
      <c r="B23" s="27" t="s">
        <v>0</v>
      </c>
      <c r="C23" s="27" t="s">
        <v>2</v>
      </c>
      <c r="D23" s="27" t="s">
        <v>3</v>
      </c>
      <c r="E23" s="27" t="s">
        <v>34</v>
      </c>
      <c r="F23" s="16"/>
      <c r="G23" s="16">
        <v>7155.1115099999997</v>
      </c>
      <c r="H23" s="14"/>
      <c r="I23" s="16">
        <v>6218.15</v>
      </c>
      <c r="J23" s="16">
        <f t="shared" si="1"/>
        <v>-936.96151000000009</v>
      </c>
      <c r="K23" s="17">
        <f t="shared" si="2"/>
        <v>-0.130949952169229</v>
      </c>
    </row>
    <row r="24" spans="1:11" ht="78.75" outlineLevel="5">
      <c r="A24" s="26" t="s">
        <v>35</v>
      </c>
      <c r="B24" s="27" t="s">
        <v>0</v>
      </c>
      <c r="C24" s="27" t="s">
        <v>2</v>
      </c>
      <c r="D24" s="27" t="s">
        <v>3</v>
      </c>
      <c r="E24" s="27" t="s">
        <v>36</v>
      </c>
      <c r="F24" s="16"/>
      <c r="G24" s="16">
        <v>519.22299999999996</v>
      </c>
      <c r="H24" s="14"/>
      <c r="I24" s="16">
        <v>281</v>
      </c>
      <c r="J24" s="16">
        <f t="shared" si="1"/>
        <v>-238.22299999999996</v>
      </c>
      <c r="K24" s="17">
        <f t="shared" si="2"/>
        <v>-0.45880671695976483</v>
      </c>
    </row>
    <row r="25" spans="1:11" ht="67.5" outlineLevel="5">
      <c r="A25" s="26" t="s">
        <v>37</v>
      </c>
      <c r="B25" s="27" t="s">
        <v>0</v>
      </c>
      <c r="C25" s="27" t="s">
        <v>2</v>
      </c>
      <c r="D25" s="27" t="s">
        <v>3</v>
      </c>
      <c r="E25" s="27" t="s">
        <v>38</v>
      </c>
      <c r="F25" s="16"/>
      <c r="G25" s="16">
        <v>126.65974</v>
      </c>
      <c r="H25" s="14"/>
      <c r="I25" s="16">
        <v>107.46</v>
      </c>
      <c r="J25" s="16">
        <f t="shared" si="1"/>
        <v>-19.199740000000006</v>
      </c>
      <c r="K25" s="17">
        <f t="shared" si="2"/>
        <v>-0.15158518405295962</v>
      </c>
    </row>
    <row r="26" spans="1:11" ht="67.5" outlineLevel="5">
      <c r="A26" s="26" t="s">
        <v>39</v>
      </c>
      <c r="B26" s="27" t="s">
        <v>0</v>
      </c>
      <c r="C26" s="27" t="s">
        <v>2</v>
      </c>
      <c r="D26" s="27" t="s">
        <v>3</v>
      </c>
      <c r="E26" s="27" t="s">
        <v>40</v>
      </c>
      <c r="F26" s="16"/>
      <c r="G26" s="16">
        <v>510.13923</v>
      </c>
      <c r="H26" s="14"/>
      <c r="I26" s="16">
        <v>502.44</v>
      </c>
      <c r="J26" s="16">
        <f t="shared" si="1"/>
        <v>-7.69923</v>
      </c>
      <c r="K26" s="17">
        <f t="shared" si="2"/>
        <v>-1.5092409184057409E-2</v>
      </c>
    </row>
    <row r="27" spans="1:11" ht="101.25" outlineLevel="5">
      <c r="A27" s="26" t="s">
        <v>41</v>
      </c>
      <c r="B27" s="27" t="s">
        <v>0</v>
      </c>
      <c r="C27" s="27" t="s">
        <v>2</v>
      </c>
      <c r="D27" s="27" t="s">
        <v>3</v>
      </c>
      <c r="E27" s="27" t="s">
        <v>42</v>
      </c>
      <c r="F27" s="16"/>
      <c r="G27" s="16">
        <v>26.209</v>
      </c>
      <c r="H27" s="14"/>
      <c r="I27" s="16">
        <v>0.95</v>
      </c>
      <c r="J27" s="16">
        <f t="shared" si="1"/>
        <v>-25.259</v>
      </c>
      <c r="K27" s="17">
        <f t="shared" si="2"/>
        <v>-0.96375290930596358</v>
      </c>
    </row>
    <row r="28" spans="1:11" ht="33.75" outlineLevel="5">
      <c r="A28" s="26" t="s">
        <v>43</v>
      </c>
      <c r="B28" s="27" t="s">
        <v>0</v>
      </c>
      <c r="C28" s="27" t="s">
        <v>2</v>
      </c>
      <c r="D28" s="27" t="s">
        <v>3</v>
      </c>
      <c r="E28" s="27" t="s">
        <v>44</v>
      </c>
      <c r="F28" s="16"/>
      <c r="G28" s="16">
        <v>2262.31007</v>
      </c>
      <c r="H28" s="14"/>
      <c r="I28" s="16">
        <v>2234.6999999999998</v>
      </c>
      <c r="J28" s="16">
        <f t="shared" si="1"/>
        <v>-27.610070000000178</v>
      </c>
      <c r="K28" s="17">
        <f t="shared" si="2"/>
        <v>-1.2204370376161622E-2</v>
      </c>
    </row>
    <row r="29" spans="1:11" ht="22.5" outlineLevel="5">
      <c r="A29" s="26" t="s">
        <v>45</v>
      </c>
      <c r="B29" s="27" t="s">
        <v>0</v>
      </c>
      <c r="C29" s="27" t="s">
        <v>2</v>
      </c>
      <c r="D29" s="27" t="s">
        <v>3</v>
      </c>
      <c r="E29" s="27" t="s">
        <v>46</v>
      </c>
      <c r="F29" s="16"/>
      <c r="G29" s="16">
        <v>540.97888999999998</v>
      </c>
      <c r="H29" s="14"/>
      <c r="I29" s="16">
        <v>436.21</v>
      </c>
      <c r="J29" s="16">
        <f t="shared" si="1"/>
        <v>-104.76889</v>
      </c>
      <c r="K29" s="17">
        <f t="shared" si="2"/>
        <v>-0.19366539422638096</v>
      </c>
    </row>
    <row r="30" spans="1:11" ht="101.25" outlineLevel="5">
      <c r="A30" s="31" t="s">
        <v>47</v>
      </c>
      <c r="B30" s="27" t="s">
        <v>0</v>
      </c>
      <c r="C30" s="27" t="s">
        <v>2</v>
      </c>
      <c r="D30" s="27" t="s">
        <v>3</v>
      </c>
      <c r="E30" s="27" t="s">
        <v>48</v>
      </c>
      <c r="F30" s="16"/>
      <c r="G30" s="16">
        <v>538.46659</v>
      </c>
      <c r="H30" s="14"/>
      <c r="I30" s="16">
        <v>524.76</v>
      </c>
      <c r="J30" s="16">
        <f t="shared" si="1"/>
        <v>-13.706590000000006</v>
      </c>
      <c r="K30" s="17">
        <f t="shared" si="2"/>
        <v>-2.5454856911363843E-2</v>
      </c>
    </row>
    <row r="31" spans="1:11" ht="67.5" outlineLevel="5">
      <c r="A31" s="26" t="s">
        <v>49</v>
      </c>
      <c r="B31" s="27" t="s">
        <v>0</v>
      </c>
      <c r="C31" s="27" t="s">
        <v>2</v>
      </c>
      <c r="D31" s="27" t="s">
        <v>3</v>
      </c>
      <c r="E31" s="27" t="s">
        <v>50</v>
      </c>
      <c r="F31" s="16"/>
      <c r="G31" s="16">
        <v>3054.0448500000002</v>
      </c>
      <c r="H31" s="14"/>
      <c r="I31" s="16">
        <v>3054.04</v>
      </c>
      <c r="J31" s="16">
        <f t="shared" si="1"/>
        <v>-4.8500000002604793E-3</v>
      </c>
      <c r="K31" s="17">
        <f t="shared" si="2"/>
        <v>-1.5880578834170933E-6</v>
      </c>
    </row>
    <row r="32" spans="1:11" ht="67.5" outlineLevel="5">
      <c r="A32" s="26" t="s">
        <v>51</v>
      </c>
      <c r="B32" s="27" t="s">
        <v>0</v>
      </c>
      <c r="C32" s="27" t="s">
        <v>2</v>
      </c>
      <c r="D32" s="27" t="s">
        <v>3</v>
      </c>
      <c r="E32" s="27" t="s">
        <v>52</v>
      </c>
      <c r="F32" s="16"/>
      <c r="G32" s="16">
        <v>23380.484479999999</v>
      </c>
      <c r="H32" s="14"/>
      <c r="I32" s="16">
        <v>23278.45</v>
      </c>
      <c r="J32" s="16">
        <f t="shared" si="1"/>
        <v>-102.03447999999844</v>
      </c>
      <c r="K32" s="17">
        <f t="shared" si="2"/>
        <v>-4.3640874973005506E-3</v>
      </c>
    </row>
    <row r="33" spans="1:11" ht="45" outlineLevel="5">
      <c r="A33" s="26" t="s">
        <v>53</v>
      </c>
      <c r="B33" s="27" t="s">
        <v>0</v>
      </c>
      <c r="C33" s="27" t="s">
        <v>2</v>
      </c>
      <c r="D33" s="27" t="s">
        <v>3</v>
      </c>
      <c r="E33" s="27" t="s">
        <v>54</v>
      </c>
      <c r="F33" s="16"/>
      <c r="G33" s="16">
        <v>196.00800000000001</v>
      </c>
      <c r="H33" s="14"/>
      <c r="I33" s="16">
        <v>89.19</v>
      </c>
      <c r="J33" s="16">
        <f t="shared" si="1"/>
        <v>-106.81800000000001</v>
      </c>
      <c r="K33" s="17">
        <f t="shared" si="2"/>
        <v>-0.54496755234480232</v>
      </c>
    </row>
    <row r="34" spans="1:11" ht="22.5" outlineLevel="5">
      <c r="A34" s="26" t="s">
        <v>55</v>
      </c>
      <c r="B34" s="27" t="s">
        <v>0</v>
      </c>
      <c r="C34" s="27" t="s">
        <v>2</v>
      </c>
      <c r="D34" s="27" t="s">
        <v>3</v>
      </c>
      <c r="E34" s="27" t="s">
        <v>56</v>
      </c>
      <c r="F34" s="16"/>
      <c r="G34" s="16">
        <v>136.72358</v>
      </c>
      <c r="H34" s="14"/>
      <c r="I34" s="16">
        <v>82.3</v>
      </c>
      <c r="J34" s="16">
        <f t="shared" si="1"/>
        <v>-54.423580000000001</v>
      </c>
      <c r="K34" s="17">
        <f t="shared" si="2"/>
        <v>-0.3980555512077727</v>
      </c>
    </row>
    <row r="35" spans="1:11" ht="22.5" outlineLevel="5">
      <c r="A35" s="26" t="s">
        <v>57</v>
      </c>
      <c r="B35" s="27" t="s">
        <v>0</v>
      </c>
      <c r="C35" s="27" t="s">
        <v>2</v>
      </c>
      <c r="D35" s="27" t="s">
        <v>3</v>
      </c>
      <c r="E35" s="27" t="s">
        <v>58</v>
      </c>
      <c r="F35" s="16"/>
      <c r="G35" s="16">
        <v>693.86749999999995</v>
      </c>
      <c r="H35" s="14"/>
      <c r="I35" s="16">
        <v>645.58000000000004</v>
      </c>
      <c r="J35" s="16">
        <f t="shared" si="1"/>
        <v>-48.287499999999909</v>
      </c>
      <c r="K35" s="17">
        <f t="shared" si="2"/>
        <v>-6.9591816881464985E-2</v>
      </c>
    </row>
    <row r="36" spans="1:11" ht="67.5" outlineLevel="5">
      <c r="A36" s="26" t="s">
        <v>59</v>
      </c>
      <c r="B36" s="27" t="s">
        <v>0</v>
      </c>
      <c r="C36" s="27" t="s">
        <v>2</v>
      </c>
      <c r="D36" s="27" t="s">
        <v>3</v>
      </c>
      <c r="E36" s="27" t="s">
        <v>60</v>
      </c>
      <c r="F36" s="16"/>
      <c r="G36" s="16">
        <v>17194.8</v>
      </c>
      <c r="H36" s="14"/>
      <c r="I36" s="16">
        <v>17194.62</v>
      </c>
      <c r="J36" s="16">
        <f t="shared" si="1"/>
        <v>-0.18000000000029104</v>
      </c>
      <c r="K36" s="17">
        <f t="shared" si="2"/>
        <v>-1.0468281108289013E-5</v>
      </c>
    </row>
    <row r="37" spans="1:11" ht="33.75" outlineLevel="5">
      <c r="A37" s="26" t="s">
        <v>61</v>
      </c>
      <c r="B37" s="27" t="s">
        <v>0</v>
      </c>
      <c r="C37" s="27" t="s">
        <v>2</v>
      </c>
      <c r="D37" s="27" t="s">
        <v>3</v>
      </c>
      <c r="E37" s="27" t="s">
        <v>62</v>
      </c>
      <c r="F37" s="16"/>
      <c r="G37" s="16">
        <v>5463.9381199999998</v>
      </c>
      <c r="H37" s="14"/>
      <c r="I37" s="16">
        <v>5143.8500000000004</v>
      </c>
      <c r="J37" s="16">
        <f t="shared" si="1"/>
        <v>-320.08811999999944</v>
      </c>
      <c r="K37" s="17">
        <f t="shared" si="2"/>
        <v>-5.858194455540422E-2</v>
      </c>
    </row>
    <row r="38" spans="1:11" ht="22.5" outlineLevel="5">
      <c r="A38" s="26" t="s">
        <v>63</v>
      </c>
      <c r="B38" s="27" t="s">
        <v>0</v>
      </c>
      <c r="C38" s="27" t="s">
        <v>2</v>
      </c>
      <c r="D38" s="27" t="s">
        <v>3</v>
      </c>
      <c r="E38" s="27" t="s">
        <v>64</v>
      </c>
      <c r="F38" s="16"/>
      <c r="G38" s="16">
        <v>566.2749399999999</v>
      </c>
      <c r="H38" s="14"/>
      <c r="I38" s="16">
        <v>473.93</v>
      </c>
      <c r="J38" s="16">
        <f t="shared" si="1"/>
        <v>-92.344939999999895</v>
      </c>
      <c r="K38" s="17">
        <f t="shared" si="2"/>
        <v>-0.163074389271049</v>
      </c>
    </row>
    <row r="39" spans="1:11" ht="56.25" outlineLevel="5">
      <c r="A39" s="26" t="s">
        <v>65</v>
      </c>
      <c r="B39" s="27" t="s">
        <v>0</v>
      </c>
      <c r="C39" s="27" t="s">
        <v>2</v>
      </c>
      <c r="D39" s="27" t="s">
        <v>3</v>
      </c>
      <c r="E39" s="27" t="s">
        <v>66</v>
      </c>
      <c r="F39" s="16"/>
      <c r="G39" s="16">
        <v>905</v>
      </c>
      <c r="H39" s="14"/>
      <c r="I39" s="16">
        <v>905</v>
      </c>
      <c r="J39" s="16">
        <f t="shared" si="1"/>
        <v>0</v>
      </c>
      <c r="K39" s="17">
        <f t="shared" si="2"/>
        <v>0</v>
      </c>
    </row>
    <row r="40" spans="1:11" ht="22.5" outlineLevel="5">
      <c r="A40" s="26" t="s">
        <v>67</v>
      </c>
      <c r="B40" s="27" t="s">
        <v>0</v>
      </c>
      <c r="C40" s="27" t="s">
        <v>2</v>
      </c>
      <c r="D40" s="27" t="s">
        <v>3</v>
      </c>
      <c r="E40" s="27" t="s">
        <v>68</v>
      </c>
      <c r="F40" s="16"/>
      <c r="G40" s="16">
        <v>29958.979930000001</v>
      </c>
      <c r="H40" s="14"/>
      <c r="I40" s="16">
        <v>26269.67</v>
      </c>
      <c r="J40" s="16">
        <f t="shared" si="1"/>
        <v>-3689.3099300000031</v>
      </c>
      <c r="K40" s="17">
        <f t="shared" si="2"/>
        <v>-0.1231453787351966</v>
      </c>
    </row>
    <row r="41" spans="1:11" ht="45" outlineLevel="5">
      <c r="A41" s="26" t="s">
        <v>69</v>
      </c>
      <c r="B41" s="27" t="s">
        <v>0</v>
      </c>
      <c r="C41" s="27" t="s">
        <v>2</v>
      </c>
      <c r="D41" s="27" t="s">
        <v>3</v>
      </c>
      <c r="E41" s="27" t="s">
        <v>70</v>
      </c>
      <c r="F41" s="16"/>
      <c r="G41" s="16">
        <v>1694.3675700000001</v>
      </c>
      <c r="H41" s="14"/>
      <c r="I41" s="16">
        <v>1582.17</v>
      </c>
      <c r="J41" s="16">
        <f t="shared" si="1"/>
        <v>-112.19757000000004</v>
      </c>
      <c r="K41" s="17">
        <f t="shared" si="2"/>
        <v>-6.6217963555570192E-2</v>
      </c>
    </row>
    <row r="42" spans="1:11" ht="56.25" outlineLevel="5">
      <c r="A42" s="26" t="s">
        <v>71</v>
      </c>
      <c r="B42" s="27" t="s">
        <v>0</v>
      </c>
      <c r="C42" s="27" t="s">
        <v>2</v>
      </c>
      <c r="D42" s="27" t="s">
        <v>3</v>
      </c>
      <c r="E42" s="27" t="s">
        <v>72</v>
      </c>
      <c r="F42" s="16"/>
      <c r="G42" s="16">
        <v>42830.434420000005</v>
      </c>
      <c r="H42" s="14"/>
      <c r="I42" s="16">
        <v>42771.34</v>
      </c>
      <c r="J42" s="16">
        <f t="shared" si="1"/>
        <v>-59.09442000000854</v>
      </c>
      <c r="K42" s="17">
        <f t="shared" si="2"/>
        <v>-1.3797296431906636E-3</v>
      </c>
    </row>
    <row r="43" spans="1:11" ht="15" outlineLevel="5">
      <c r="A43" s="26" t="s">
        <v>73</v>
      </c>
      <c r="B43" s="27" t="s">
        <v>0</v>
      </c>
      <c r="C43" s="27" t="s">
        <v>2</v>
      </c>
      <c r="D43" s="27" t="s">
        <v>3</v>
      </c>
      <c r="E43" s="27" t="s">
        <v>74</v>
      </c>
      <c r="F43" s="16"/>
      <c r="G43" s="16">
        <v>4387.2139800000004</v>
      </c>
      <c r="H43" s="14"/>
      <c r="I43" s="16">
        <v>4307.32</v>
      </c>
      <c r="J43" s="16">
        <f t="shared" si="1"/>
        <v>-79.893980000000738</v>
      </c>
      <c r="K43" s="17">
        <f t="shared" si="2"/>
        <v>-1.8210641278089801E-2</v>
      </c>
    </row>
    <row r="44" spans="1:11" s="8" customFormat="1" ht="56.25" outlineLevel="5">
      <c r="A44" s="28" t="s">
        <v>125</v>
      </c>
      <c r="B44" s="29" t="s">
        <v>0</v>
      </c>
      <c r="C44" s="29"/>
      <c r="D44" s="29" t="s">
        <v>3</v>
      </c>
      <c r="E44" s="29" t="s">
        <v>126</v>
      </c>
      <c r="F44" s="30">
        <v>5904.2</v>
      </c>
      <c r="G44" s="30">
        <v>0</v>
      </c>
      <c r="H44" s="57">
        <f t="shared" si="0"/>
        <v>-5904.2</v>
      </c>
      <c r="I44" s="30">
        <v>0</v>
      </c>
      <c r="J44" s="30">
        <v>0</v>
      </c>
      <c r="K44" s="37">
        <v>0</v>
      </c>
    </row>
    <row r="45" spans="1:11" s="7" customFormat="1" ht="67.5" outlineLevel="3">
      <c r="A45" s="23" t="s">
        <v>75</v>
      </c>
      <c r="B45" s="24" t="s">
        <v>0</v>
      </c>
      <c r="C45" s="24" t="s">
        <v>2</v>
      </c>
      <c r="D45" s="24" t="s">
        <v>3</v>
      </c>
      <c r="E45" s="24" t="s">
        <v>76</v>
      </c>
      <c r="F45" s="25">
        <v>3000</v>
      </c>
      <c r="G45" s="25">
        <v>3000</v>
      </c>
      <c r="H45" s="55">
        <f t="shared" si="0"/>
        <v>0</v>
      </c>
      <c r="I45" s="25">
        <v>3000</v>
      </c>
      <c r="J45" s="25">
        <f t="shared" si="1"/>
        <v>0</v>
      </c>
      <c r="K45" s="36">
        <f t="shared" si="2"/>
        <v>0</v>
      </c>
    </row>
    <row r="46" spans="1:11" ht="45" outlineLevel="4">
      <c r="A46" s="26" t="s">
        <v>77</v>
      </c>
      <c r="B46" s="27" t="s">
        <v>0</v>
      </c>
      <c r="C46" s="27" t="s">
        <v>2</v>
      </c>
      <c r="D46" s="27" t="s">
        <v>3</v>
      </c>
      <c r="E46" s="27" t="s">
        <v>78</v>
      </c>
      <c r="F46" s="16"/>
      <c r="G46" s="16">
        <v>3000</v>
      </c>
      <c r="H46" s="14"/>
      <c r="I46" s="16">
        <v>3000</v>
      </c>
      <c r="J46" s="16">
        <f t="shared" si="1"/>
        <v>0</v>
      </c>
      <c r="K46" s="17">
        <f t="shared" si="2"/>
        <v>0</v>
      </c>
    </row>
    <row r="47" spans="1:11" s="7" customFormat="1" ht="45" outlineLevel="3">
      <c r="A47" s="23" t="s">
        <v>79</v>
      </c>
      <c r="B47" s="24" t="s">
        <v>0</v>
      </c>
      <c r="C47" s="24" t="s">
        <v>2</v>
      </c>
      <c r="D47" s="24" t="s">
        <v>3</v>
      </c>
      <c r="E47" s="24" t="s">
        <v>80</v>
      </c>
      <c r="F47" s="25">
        <v>43045.5</v>
      </c>
      <c r="G47" s="25">
        <v>43012.420869999994</v>
      </c>
      <c r="H47" s="55">
        <f t="shared" si="0"/>
        <v>-33.079130000005534</v>
      </c>
      <c r="I47" s="25">
        <v>42351.82</v>
      </c>
      <c r="J47" s="25">
        <f t="shared" si="1"/>
        <v>-660.60086999999476</v>
      </c>
      <c r="K47" s="36">
        <f t="shared" si="2"/>
        <v>-1.5358374549448994E-2</v>
      </c>
    </row>
    <row r="48" spans="1:11" ht="33.75" outlineLevel="4">
      <c r="A48" s="26" t="s">
        <v>81</v>
      </c>
      <c r="B48" s="27" t="s">
        <v>0</v>
      </c>
      <c r="C48" s="27" t="s">
        <v>2</v>
      </c>
      <c r="D48" s="27" t="s">
        <v>3</v>
      </c>
      <c r="E48" s="27" t="s">
        <v>82</v>
      </c>
      <c r="F48" s="16"/>
      <c r="G48" s="16">
        <v>43012.420869999994</v>
      </c>
      <c r="H48" s="14"/>
      <c r="I48" s="16">
        <v>42351.82</v>
      </c>
      <c r="J48" s="16">
        <f t="shared" si="1"/>
        <v>-660.60086999999476</v>
      </c>
      <c r="K48" s="17">
        <f t="shared" si="2"/>
        <v>-1.5358374549448994E-2</v>
      </c>
    </row>
    <row r="49" spans="1:11" s="7" customFormat="1" ht="33.75" outlineLevel="3">
      <c r="A49" s="23" t="s">
        <v>83</v>
      </c>
      <c r="B49" s="24" t="s">
        <v>0</v>
      </c>
      <c r="C49" s="24" t="s">
        <v>2</v>
      </c>
      <c r="D49" s="24" t="s">
        <v>3</v>
      </c>
      <c r="E49" s="24" t="s">
        <v>84</v>
      </c>
      <c r="F49" s="25">
        <v>35</v>
      </c>
      <c r="G49" s="25">
        <v>243.86840000000001</v>
      </c>
      <c r="H49" s="55">
        <f t="shared" si="0"/>
        <v>208.86840000000001</v>
      </c>
      <c r="I49" s="25">
        <v>212.46</v>
      </c>
      <c r="J49" s="25">
        <f t="shared" si="1"/>
        <v>-31.4084</v>
      </c>
      <c r="K49" s="36">
        <f t="shared" si="2"/>
        <v>-0.12879241426933541</v>
      </c>
    </row>
    <row r="50" spans="1:11" ht="33.75" outlineLevel="4">
      <c r="A50" s="26" t="s">
        <v>61</v>
      </c>
      <c r="B50" s="27" t="s">
        <v>0</v>
      </c>
      <c r="C50" s="27" t="s">
        <v>2</v>
      </c>
      <c r="D50" s="27" t="s">
        <v>3</v>
      </c>
      <c r="E50" s="27" t="s">
        <v>85</v>
      </c>
      <c r="F50" s="16"/>
      <c r="G50" s="16">
        <v>33.029230000000005</v>
      </c>
      <c r="H50" s="14"/>
      <c r="I50" s="16">
        <v>1.62</v>
      </c>
      <c r="J50" s="16">
        <f t="shared" si="1"/>
        <v>-31.409230000000004</v>
      </c>
      <c r="K50" s="17">
        <f t="shared" si="2"/>
        <v>-0.95095253507272193</v>
      </c>
    </row>
    <row r="51" spans="1:11" ht="15" outlineLevel="4">
      <c r="A51" s="26" t="s">
        <v>73</v>
      </c>
      <c r="B51" s="27" t="s">
        <v>0</v>
      </c>
      <c r="C51" s="27" t="s">
        <v>2</v>
      </c>
      <c r="D51" s="27" t="s">
        <v>3</v>
      </c>
      <c r="E51" s="27" t="s">
        <v>86</v>
      </c>
      <c r="F51" s="16"/>
      <c r="G51" s="16">
        <v>28.957189999999997</v>
      </c>
      <c r="H51" s="14"/>
      <c r="I51" s="16">
        <v>28.96</v>
      </c>
      <c r="J51" s="16">
        <f t="shared" si="1"/>
        <v>2.8100000000037539E-3</v>
      </c>
      <c r="K51" s="17">
        <f t="shared" si="2"/>
        <v>9.7039802549936383E-5</v>
      </c>
    </row>
    <row r="52" spans="1:11" ht="22.5" outlineLevel="4">
      <c r="A52" s="26" t="s">
        <v>87</v>
      </c>
      <c r="B52" s="27" t="s">
        <v>0</v>
      </c>
      <c r="C52" s="27" t="s">
        <v>2</v>
      </c>
      <c r="D52" s="27" t="s">
        <v>3</v>
      </c>
      <c r="E52" s="27" t="s">
        <v>88</v>
      </c>
      <c r="F52" s="16"/>
      <c r="G52" s="16">
        <v>181.88198</v>
      </c>
      <c r="H52" s="14"/>
      <c r="I52" s="16">
        <v>181.88</v>
      </c>
      <c r="J52" s="16">
        <f t="shared" si="1"/>
        <v>-1.9800000000032014E-3</v>
      </c>
      <c r="K52" s="17">
        <f t="shared" si="2"/>
        <v>-1.0886180148217406E-5</v>
      </c>
    </row>
    <row r="53" spans="1:11" s="11" customFormat="1" ht="16.5" customHeight="1" outlineLevel="4">
      <c r="A53" s="20" t="s">
        <v>90</v>
      </c>
      <c r="B53" s="21" t="s">
        <v>89</v>
      </c>
      <c r="C53" s="21"/>
      <c r="D53" s="21" t="s">
        <v>92</v>
      </c>
      <c r="E53" s="21"/>
      <c r="F53" s="22">
        <v>649783</v>
      </c>
      <c r="G53" s="22">
        <v>693393.5</v>
      </c>
      <c r="H53" s="56">
        <f t="shared" si="0"/>
        <v>43610.5</v>
      </c>
      <c r="I53" s="22">
        <v>693180.75</v>
      </c>
      <c r="J53" s="22">
        <f t="shared" si="1"/>
        <v>-212.75</v>
      </c>
      <c r="K53" s="35">
        <f t="shared" si="2"/>
        <v>-3.0682433567663647E-4</v>
      </c>
    </row>
    <row r="54" spans="1:11" s="7" customFormat="1" ht="67.5" outlineLevel="3">
      <c r="A54" s="23" t="s">
        <v>17</v>
      </c>
      <c r="B54" s="24" t="s">
        <v>89</v>
      </c>
      <c r="C54" s="24" t="s">
        <v>91</v>
      </c>
      <c r="D54" s="24" t="s">
        <v>92</v>
      </c>
      <c r="E54" s="24" t="s">
        <v>18</v>
      </c>
      <c r="F54" s="25">
        <v>649783</v>
      </c>
      <c r="G54" s="25">
        <v>693393.5</v>
      </c>
      <c r="H54" s="55">
        <f t="shared" si="0"/>
        <v>43610.5</v>
      </c>
      <c r="I54" s="25">
        <v>693180.75</v>
      </c>
      <c r="J54" s="25">
        <f t="shared" si="1"/>
        <v>-212.75</v>
      </c>
      <c r="K54" s="36">
        <f t="shared" si="2"/>
        <v>-3.0682433567663647E-4</v>
      </c>
    </row>
    <row r="55" spans="1:11" s="8" customFormat="1" ht="33.75" outlineLevel="4">
      <c r="A55" s="28" t="s">
        <v>19</v>
      </c>
      <c r="B55" s="29" t="s">
        <v>89</v>
      </c>
      <c r="C55" s="29" t="s">
        <v>91</v>
      </c>
      <c r="D55" s="29" t="s">
        <v>92</v>
      </c>
      <c r="E55" s="29" t="s">
        <v>20</v>
      </c>
      <c r="F55" s="30">
        <v>649783</v>
      </c>
      <c r="G55" s="30">
        <v>693393.5</v>
      </c>
      <c r="H55" s="57">
        <f t="shared" si="0"/>
        <v>43610.5</v>
      </c>
      <c r="I55" s="30">
        <v>693180.75</v>
      </c>
      <c r="J55" s="30">
        <f t="shared" si="1"/>
        <v>-212.75</v>
      </c>
      <c r="K55" s="37">
        <f t="shared" si="2"/>
        <v>-3.0682433567663647E-4</v>
      </c>
    </row>
    <row r="56" spans="1:11" ht="15" outlineLevel="5">
      <c r="A56" s="26" t="s">
        <v>93</v>
      </c>
      <c r="B56" s="27" t="s">
        <v>89</v>
      </c>
      <c r="C56" s="27" t="s">
        <v>91</v>
      </c>
      <c r="D56" s="27" t="s">
        <v>92</v>
      </c>
      <c r="E56" s="27" t="s">
        <v>94</v>
      </c>
      <c r="F56" s="16"/>
      <c r="G56" s="16">
        <v>606367.65627000004</v>
      </c>
      <c r="H56" s="14"/>
      <c r="I56" s="16">
        <v>606176.13</v>
      </c>
      <c r="J56" s="16">
        <f t="shared" si="1"/>
        <v>-191.52627000003122</v>
      </c>
      <c r="K56" s="17">
        <f t="shared" si="2"/>
        <v>-3.1585832129998881E-4</v>
      </c>
    </row>
    <row r="57" spans="1:11" ht="67.5" outlineLevel="5">
      <c r="A57" s="26" t="s">
        <v>95</v>
      </c>
      <c r="B57" s="27" t="s">
        <v>89</v>
      </c>
      <c r="C57" s="27" t="s">
        <v>91</v>
      </c>
      <c r="D57" s="27" t="s">
        <v>92</v>
      </c>
      <c r="E57" s="27" t="s">
        <v>96</v>
      </c>
      <c r="F57" s="16"/>
      <c r="G57" s="16">
        <v>13256.54499</v>
      </c>
      <c r="H57" s="14"/>
      <c r="I57" s="16">
        <v>13235.33</v>
      </c>
      <c r="J57" s="16">
        <f t="shared" si="1"/>
        <v>-21.214990000000398</v>
      </c>
      <c r="K57" s="17">
        <f t="shared" si="2"/>
        <v>-1.6003408139906306E-3</v>
      </c>
    </row>
    <row r="58" spans="1:11" ht="22.5" outlineLevel="5">
      <c r="A58" s="26" t="s">
        <v>97</v>
      </c>
      <c r="B58" s="27" t="s">
        <v>89</v>
      </c>
      <c r="C58" s="27" t="s">
        <v>91</v>
      </c>
      <c r="D58" s="27" t="s">
        <v>92</v>
      </c>
      <c r="E58" s="27" t="s">
        <v>98</v>
      </c>
      <c r="F58" s="16"/>
      <c r="G58" s="16">
        <v>292.15100000000001</v>
      </c>
      <c r="H58" s="14"/>
      <c r="I58" s="16">
        <v>292.14</v>
      </c>
      <c r="J58" s="16">
        <f t="shared" si="1"/>
        <v>-1.1000000000024102E-2</v>
      </c>
      <c r="K58" s="17">
        <f t="shared" si="2"/>
        <v>-3.7651762273660516E-5</v>
      </c>
    </row>
    <row r="59" spans="1:11" ht="56.25" outlineLevel="5">
      <c r="A59" s="26" t="s">
        <v>99</v>
      </c>
      <c r="B59" s="27" t="s">
        <v>89</v>
      </c>
      <c r="C59" s="27" t="s">
        <v>91</v>
      </c>
      <c r="D59" s="27" t="s">
        <v>92</v>
      </c>
      <c r="E59" s="27" t="s">
        <v>100</v>
      </c>
      <c r="F59" s="16"/>
      <c r="G59" s="16">
        <v>73477.14774</v>
      </c>
      <c r="H59" s="14"/>
      <c r="I59" s="16">
        <v>73477.149999999994</v>
      </c>
      <c r="J59" s="16">
        <f t="shared" si="1"/>
        <v>2.2599999938393012E-3</v>
      </c>
      <c r="K59" s="17">
        <f t="shared" si="2"/>
        <v>3.075786225714694E-8</v>
      </c>
    </row>
    <row r="60" spans="1:11" s="11" customFormat="1" ht="22.5" outlineLevel="5">
      <c r="A60" s="20" t="s">
        <v>101</v>
      </c>
      <c r="B60" s="21" t="s">
        <v>89</v>
      </c>
      <c r="C60" s="21"/>
      <c r="D60" s="21" t="s">
        <v>103</v>
      </c>
      <c r="E60" s="21"/>
      <c r="F60" s="22">
        <v>12812.8</v>
      </c>
      <c r="G60" s="22">
        <v>12660.45</v>
      </c>
      <c r="H60" s="56">
        <f t="shared" si="0"/>
        <v>-152.34999999999854</v>
      </c>
      <c r="I60" s="22">
        <v>12377.7</v>
      </c>
      <c r="J60" s="22">
        <f t="shared" si="1"/>
        <v>-282.75</v>
      </c>
      <c r="K60" s="35">
        <f t="shared" si="2"/>
        <v>-2.2333329384026657E-2</v>
      </c>
    </row>
    <row r="61" spans="1:11" s="7" customFormat="1" ht="78.75" outlineLevel="3">
      <c r="A61" s="23" t="s">
        <v>9</v>
      </c>
      <c r="B61" s="24" t="s">
        <v>89</v>
      </c>
      <c r="C61" s="24" t="s">
        <v>102</v>
      </c>
      <c r="D61" s="24" t="s">
        <v>103</v>
      </c>
      <c r="E61" s="24" t="s">
        <v>10</v>
      </c>
      <c r="F61" s="25">
        <v>12196</v>
      </c>
      <c r="G61" s="25">
        <v>12369.575000000001</v>
      </c>
      <c r="H61" s="55">
        <f t="shared" si="0"/>
        <v>173.57500000000073</v>
      </c>
      <c r="I61" s="25">
        <v>12329.7</v>
      </c>
      <c r="J61" s="25">
        <f t="shared" si="1"/>
        <v>-39.875</v>
      </c>
      <c r="K61" s="36">
        <f t="shared" si="2"/>
        <v>-3.2236354118876376E-3</v>
      </c>
    </row>
    <row r="62" spans="1:11" s="9" customFormat="1" ht="45" outlineLevel="4">
      <c r="A62" s="32" t="s">
        <v>104</v>
      </c>
      <c r="B62" s="33" t="s">
        <v>89</v>
      </c>
      <c r="C62" s="33" t="s">
        <v>102</v>
      </c>
      <c r="D62" s="33" t="s">
        <v>103</v>
      </c>
      <c r="E62" s="33" t="s">
        <v>105</v>
      </c>
      <c r="F62" s="34"/>
      <c r="G62" s="34">
        <v>5754.6750000000002</v>
      </c>
      <c r="H62" s="14"/>
      <c r="I62" s="34">
        <v>5747.18</v>
      </c>
      <c r="J62" s="16">
        <f t="shared" si="1"/>
        <v>-7.4949999999998909</v>
      </c>
      <c r="K62" s="17">
        <f t="shared" si="2"/>
        <v>-1.3024193373213366E-3</v>
      </c>
    </row>
    <row r="63" spans="1:11" ht="22.5" outlineLevel="4">
      <c r="A63" s="26" t="s">
        <v>106</v>
      </c>
      <c r="B63" s="27" t="s">
        <v>89</v>
      </c>
      <c r="C63" s="27" t="s">
        <v>102</v>
      </c>
      <c r="D63" s="27" t="s">
        <v>103</v>
      </c>
      <c r="E63" s="27" t="s">
        <v>107</v>
      </c>
      <c r="F63" s="16"/>
      <c r="G63" s="16">
        <v>119</v>
      </c>
      <c r="H63" s="14"/>
      <c r="I63" s="16">
        <v>90</v>
      </c>
      <c r="J63" s="16">
        <f t="shared" si="1"/>
        <v>-29</v>
      </c>
      <c r="K63" s="17">
        <f t="shared" si="2"/>
        <v>-0.24369747899159666</v>
      </c>
    </row>
    <row r="64" spans="1:11" ht="112.5" outlineLevel="4">
      <c r="A64" s="26" t="s">
        <v>108</v>
      </c>
      <c r="B64" s="27" t="s">
        <v>89</v>
      </c>
      <c r="C64" s="27" t="s">
        <v>102</v>
      </c>
      <c r="D64" s="27" t="s">
        <v>103</v>
      </c>
      <c r="E64" s="27" t="s">
        <v>109</v>
      </c>
      <c r="F64" s="16"/>
      <c r="G64" s="16">
        <v>6495.9</v>
      </c>
      <c r="H64" s="14"/>
      <c r="I64" s="16">
        <v>6492.52</v>
      </c>
      <c r="J64" s="16">
        <f t="shared" si="1"/>
        <v>-3.3799999999991996</v>
      </c>
      <c r="K64" s="17">
        <f t="shared" si="2"/>
        <v>-5.2032820702274662E-4</v>
      </c>
    </row>
    <row r="65" spans="1:11" s="7" customFormat="1" ht="67.5" outlineLevel="3">
      <c r="A65" s="23" t="s">
        <v>17</v>
      </c>
      <c r="B65" s="24" t="s">
        <v>89</v>
      </c>
      <c r="C65" s="24" t="s">
        <v>102</v>
      </c>
      <c r="D65" s="24" t="s">
        <v>103</v>
      </c>
      <c r="E65" s="24" t="s">
        <v>18</v>
      </c>
      <c r="F65" s="25">
        <v>616.79999999999995</v>
      </c>
      <c r="G65" s="25">
        <v>290.87</v>
      </c>
      <c r="H65" s="14">
        <f t="shared" si="0"/>
        <v>-325.92999999999995</v>
      </c>
      <c r="I65" s="25">
        <v>48</v>
      </c>
      <c r="J65" s="25">
        <f t="shared" si="1"/>
        <v>-242.87</v>
      </c>
      <c r="K65" s="36">
        <f t="shared" si="2"/>
        <v>-0.83497782514525387</v>
      </c>
    </row>
    <row r="66" spans="1:11" s="8" customFormat="1" ht="33.75" outlineLevel="4">
      <c r="A66" s="28" t="s">
        <v>110</v>
      </c>
      <c r="B66" s="29" t="s">
        <v>89</v>
      </c>
      <c r="C66" s="29" t="s">
        <v>102</v>
      </c>
      <c r="D66" s="29" t="s">
        <v>103</v>
      </c>
      <c r="E66" s="29" t="s">
        <v>111</v>
      </c>
      <c r="F66" s="30">
        <v>618.79999999999995</v>
      </c>
      <c r="G66" s="30">
        <v>290.87</v>
      </c>
      <c r="H66" s="14">
        <f t="shared" si="0"/>
        <v>-327.92999999999995</v>
      </c>
      <c r="I66" s="30">
        <v>48</v>
      </c>
      <c r="J66" s="30">
        <f t="shared" si="1"/>
        <v>-242.87</v>
      </c>
      <c r="K66" s="37">
        <f t="shared" si="2"/>
        <v>-0.83497782514525387</v>
      </c>
    </row>
    <row r="67" spans="1:11" ht="22.5" outlineLevel="5">
      <c r="A67" s="26" t="s">
        <v>112</v>
      </c>
      <c r="B67" s="27" t="s">
        <v>89</v>
      </c>
      <c r="C67" s="27" t="s">
        <v>102</v>
      </c>
      <c r="D67" s="27" t="s">
        <v>103</v>
      </c>
      <c r="E67" s="27" t="s">
        <v>113</v>
      </c>
      <c r="F67" s="16"/>
      <c r="G67" s="16">
        <v>290.87</v>
      </c>
      <c r="H67" s="14">
        <f t="shared" si="0"/>
        <v>290.87</v>
      </c>
      <c r="I67" s="16">
        <v>48</v>
      </c>
      <c r="J67" s="16">
        <f t="shared" si="1"/>
        <v>-242.87</v>
      </c>
      <c r="K67" s="17">
        <f t="shared" si="2"/>
        <v>-0.83497782514525387</v>
      </c>
    </row>
    <row r="68" spans="1:11">
      <c r="A68" s="1"/>
    </row>
    <row r="69" spans="1:11" ht="30" customHeight="1">
      <c r="A69" s="1"/>
    </row>
    <row r="70" spans="1:11" ht="15.75">
      <c r="A70" s="4"/>
      <c r="B70" s="4"/>
      <c r="C70" s="4"/>
      <c r="D70" s="4"/>
    </row>
    <row r="71" spans="1:11" ht="15.75">
      <c r="A71" s="4"/>
      <c r="B71" s="4"/>
      <c r="D71" s="5"/>
      <c r="E71" s="6"/>
      <c r="F71" s="6"/>
      <c r="G71" s="6"/>
      <c r="H71" s="6"/>
      <c r="I71" s="3"/>
    </row>
    <row r="72" spans="1:11" ht="15.75">
      <c r="A72" s="4"/>
      <c r="B72" s="4"/>
      <c r="D72" s="4"/>
      <c r="E72" s="4"/>
      <c r="F72" s="4"/>
      <c r="G72" s="2"/>
      <c r="H72" s="2"/>
      <c r="I72" s="3"/>
    </row>
    <row r="73" spans="1:11" ht="15.75">
      <c r="A73" s="4"/>
      <c r="B73" s="4"/>
      <c r="D73" s="4"/>
      <c r="E73" s="4"/>
      <c r="F73" s="4"/>
      <c r="G73" s="2"/>
      <c r="H73" s="2"/>
      <c r="I73" s="3"/>
    </row>
    <row r="74" spans="1:11">
      <c r="G74" s="3"/>
      <c r="H74" s="3"/>
      <c r="I74" s="3"/>
    </row>
    <row r="75" spans="1:11" ht="15.75">
      <c r="A75" s="4"/>
      <c r="B75" s="4"/>
      <c r="D75" s="4"/>
      <c r="E75" s="4"/>
      <c r="F75" s="4"/>
      <c r="G75" s="2"/>
      <c r="H75" s="2"/>
      <c r="I75" s="3"/>
    </row>
    <row r="76" spans="1:11" ht="15.75">
      <c r="A76" s="4"/>
      <c r="B76" s="4"/>
      <c r="D76" s="5"/>
      <c r="E76" s="6"/>
      <c r="F76" s="6"/>
      <c r="G76" s="6"/>
      <c r="H76" s="6"/>
      <c r="I76" s="3"/>
      <c r="J76" s="6"/>
    </row>
    <row r="79" spans="1:11" ht="15.75">
      <c r="A79" s="4"/>
    </row>
  </sheetData>
  <mergeCells count="8">
    <mergeCell ref="A4:A5"/>
    <mergeCell ref="A2:J2"/>
    <mergeCell ref="G4:G5"/>
    <mergeCell ref="I4:I5"/>
    <mergeCell ref="J4:K4"/>
    <mergeCell ref="B4:D5"/>
    <mergeCell ref="E4:E5"/>
    <mergeCell ref="F4:F5"/>
  </mergeCells>
  <pageMargins left="0.6692913385826772" right="0.55118110236220474" top="0.43" bottom="0.39370078740157483" header="0.22" footer="0.23622047244094491"/>
  <pageSetup paperSize="9" scale="73" fitToHeight="0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2:I79"/>
  <sheetViews>
    <sheetView showGridLines="0" tabSelected="1" zoomScale="130" zoomScaleNormal="130" workbookViewId="0">
      <selection activeCell="F9" sqref="F9"/>
    </sheetView>
  </sheetViews>
  <sheetFormatPr defaultRowHeight="12.75" customHeight="1" outlineLevelRow="5"/>
  <cols>
    <col min="1" max="1" width="30.7109375" style="9" customWidth="1"/>
    <col min="2" max="2" width="4" style="9" customWidth="1"/>
    <col min="3" max="3" width="8.28515625" style="9" hidden="1" customWidth="1"/>
    <col min="4" max="4" width="3.7109375" style="9" customWidth="1"/>
    <col min="5" max="5" width="7.85546875" style="9" customWidth="1"/>
    <col min="6" max="6" width="14.28515625" style="9" customWidth="1"/>
    <col min="7" max="7" width="14.140625" style="9" customWidth="1"/>
    <col min="8" max="8" width="12.5703125" style="9" customWidth="1"/>
    <col min="9" max="16384" width="9.140625" style="9"/>
  </cols>
  <sheetData>
    <row r="2" spans="1:9" ht="12.75" customHeight="1">
      <c r="H2" s="59" t="s">
        <v>130</v>
      </c>
    </row>
    <row r="3" spans="1:9" ht="12.75" customHeight="1">
      <c r="A3" s="68" t="s">
        <v>129</v>
      </c>
      <c r="B3" s="68"/>
      <c r="C3" s="68"/>
      <c r="D3" s="68"/>
      <c r="E3" s="68"/>
      <c r="F3" s="68"/>
      <c r="G3" s="68"/>
      <c r="H3" s="68"/>
    </row>
    <row r="5" spans="1:9" ht="22.5" customHeight="1">
      <c r="A5" s="69" t="s">
        <v>114</v>
      </c>
      <c r="B5" s="70" t="s">
        <v>123</v>
      </c>
      <c r="C5" s="70"/>
      <c r="D5" s="70"/>
      <c r="E5" s="69" t="s">
        <v>122</v>
      </c>
      <c r="F5" s="69" t="s">
        <v>117</v>
      </c>
      <c r="G5" s="69" t="s">
        <v>118</v>
      </c>
      <c r="H5" s="71" t="s">
        <v>119</v>
      </c>
      <c r="I5" s="71"/>
    </row>
    <row r="6" spans="1:9" ht="72" customHeight="1">
      <c r="A6" s="69"/>
      <c r="B6" s="70"/>
      <c r="C6" s="70"/>
      <c r="D6" s="70"/>
      <c r="E6" s="69"/>
      <c r="F6" s="69"/>
      <c r="G6" s="69"/>
      <c r="H6" s="61" t="s">
        <v>120</v>
      </c>
      <c r="I6" s="39" t="s">
        <v>121</v>
      </c>
    </row>
    <row r="7" spans="1:9" s="45" customFormat="1" ht="15">
      <c r="A7" s="40" t="s">
        <v>116</v>
      </c>
      <c r="B7" s="40"/>
      <c r="C7" s="41"/>
      <c r="D7" s="40"/>
      <c r="E7" s="41"/>
      <c r="F7" s="42">
        <v>1135409.2675699999</v>
      </c>
      <c r="G7" s="42">
        <v>1116044.21</v>
      </c>
      <c r="H7" s="42">
        <f t="shared" ref="H7:H44" si="0">G7-F7</f>
        <v>-19365.057569999946</v>
      </c>
      <c r="I7" s="43">
        <f t="shared" ref="I7:I44" si="1">G7/F7-1</f>
        <v>-1.7055574692855013E-2</v>
      </c>
    </row>
    <row r="8" spans="1:9" outlineLevel="2">
      <c r="A8" s="32" t="s">
        <v>1</v>
      </c>
      <c r="B8" s="33" t="s">
        <v>0</v>
      </c>
      <c r="C8" s="33" t="s">
        <v>2</v>
      </c>
      <c r="D8" s="33" t="s">
        <v>3</v>
      </c>
      <c r="E8" s="33"/>
      <c r="F8" s="34">
        <v>429355.32257000002</v>
      </c>
      <c r="G8" s="34">
        <v>410485.76000000001</v>
      </c>
      <c r="H8" s="34">
        <f t="shared" si="0"/>
        <v>-18869.562570000009</v>
      </c>
      <c r="I8" s="46">
        <f t="shared" si="1"/>
        <v>-4.3948593572922579E-2</v>
      </c>
    </row>
    <row r="9" spans="1:9" ht="78.75" outlineLevel="3">
      <c r="A9" s="32" t="s">
        <v>4</v>
      </c>
      <c r="B9" s="33" t="s">
        <v>0</v>
      </c>
      <c r="C9" s="33" t="s">
        <v>2</v>
      </c>
      <c r="D9" s="33" t="s">
        <v>3</v>
      </c>
      <c r="E9" s="33" t="s">
        <v>5</v>
      </c>
      <c r="F9" s="34">
        <v>3037.08</v>
      </c>
      <c r="G9" s="34">
        <v>3037.08</v>
      </c>
      <c r="H9" s="34">
        <f t="shared" si="0"/>
        <v>0</v>
      </c>
      <c r="I9" s="46">
        <f t="shared" si="1"/>
        <v>0</v>
      </c>
    </row>
    <row r="10" spans="1:9" ht="33.75" outlineLevel="4">
      <c r="A10" s="32" t="s">
        <v>6</v>
      </c>
      <c r="B10" s="33" t="s">
        <v>0</v>
      </c>
      <c r="C10" s="33" t="s">
        <v>2</v>
      </c>
      <c r="D10" s="33" t="s">
        <v>3</v>
      </c>
      <c r="E10" s="33" t="s">
        <v>7</v>
      </c>
      <c r="F10" s="34">
        <v>1500</v>
      </c>
      <c r="G10" s="34">
        <v>1500</v>
      </c>
      <c r="H10" s="34">
        <f t="shared" si="0"/>
        <v>0</v>
      </c>
      <c r="I10" s="46">
        <f t="shared" si="1"/>
        <v>0</v>
      </c>
    </row>
    <row r="11" spans="1:9" ht="33.75" outlineLevel="4">
      <c r="A11" s="32" t="s">
        <v>6</v>
      </c>
      <c r="B11" s="33" t="s">
        <v>0</v>
      </c>
      <c r="C11" s="33" t="s">
        <v>2</v>
      </c>
      <c r="D11" s="33" t="s">
        <v>3</v>
      </c>
      <c r="E11" s="33" t="s">
        <v>8</v>
      </c>
      <c r="F11" s="34">
        <v>1537.08</v>
      </c>
      <c r="G11" s="34">
        <v>1537.08</v>
      </c>
      <c r="H11" s="34">
        <f t="shared" si="0"/>
        <v>0</v>
      </c>
      <c r="I11" s="46">
        <f t="shared" si="1"/>
        <v>0</v>
      </c>
    </row>
    <row r="12" spans="1:9" ht="78.75" outlineLevel="3">
      <c r="A12" s="32" t="s">
        <v>9</v>
      </c>
      <c r="B12" s="33" t="s">
        <v>0</v>
      </c>
      <c r="C12" s="33" t="s">
        <v>2</v>
      </c>
      <c r="D12" s="33" t="s">
        <v>3</v>
      </c>
      <c r="E12" s="33" t="s">
        <v>10</v>
      </c>
      <c r="F12" s="34">
        <v>1193.0274199999999</v>
      </c>
      <c r="G12" s="34">
        <v>946.7</v>
      </c>
      <c r="H12" s="34">
        <f t="shared" si="0"/>
        <v>-246.32741999999985</v>
      </c>
      <c r="I12" s="46">
        <f t="shared" si="1"/>
        <v>-0.20647255534160303</v>
      </c>
    </row>
    <row r="13" spans="1:9" ht="22.5" outlineLevel="4">
      <c r="A13" s="32" t="s">
        <v>11</v>
      </c>
      <c r="B13" s="33" t="s">
        <v>0</v>
      </c>
      <c r="C13" s="33" t="s">
        <v>2</v>
      </c>
      <c r="D13" s="33" t="s">
        <v>3</v>
      </c>
      <c r="E13" s="33" t="s">
        <v>12</v>
      </c>
      <c r="F13" s="34">
        <v>85</v>
      </c>
      <c r="G13" s="34">
        <v>54.98</v>
      </c>
      <c r="H13" s="34">
        <f t="shared" si="0"/>
        <v>-30.020000000000003</v>
      </c>
      <c r="I13" s="46">
        <f t="shared" si="1"/>
        <v>-0.35317647058823531</v>
      </c>
    </row>
    <row r="14" spans="1:9" ht="33.75" outlineLevel="4">
      <c r="A14" s="32" t="s">
        <v>13</v>
      </c>
      <c r="B14" s="33" t="s">
        <v>0</v>
      </c>
      <c r="C14" s="33" t="s">
        <v>2</v>
      </c>
      <c r="D14" s="33" t="s">
        <v>3</v>
      </c>
      <c r="E14" s="33" t="s">
        <v>14</v>
      </c>
      <c r="F14" s="34">
        <v>458.44342</v>
      </c>
      <c r="G14" s="34">
        <v>314.31</v>
      </c>
      <c r="H14" s="34">
        <f t="shared" si="0"/>
        <v>-144.13342</v>
      </c>
      <c r="I14" s="46">
        <f t="shared" si="1"/>
        <v>-0.31439740153757689</v>
      </c>
    </row>
    <row r="15" spans="1:9" ht="33.75" outlineLevel="4">
      <c r="A15" s="32" t="s">
        <v>15</v>
      </c>
      <c r="B15" s="33" t="s">
        <v>0</v>
      </c>
      <c r="C15" s="33" t="s">
        <v>2</v>
      </c>
      <c r="D15" s="33" t="s">
        <v>3</v>
      </c>
      <c r="E15" s="33" t="s">
        <v>16</v>
      </c>
      <c r="F15" s="34">
        <v>649.58399999999995</v>
      </c>
      <c r="G15" s="34">
        <v>577.41</v>
      </c>
      <c r="H15" s="34">
        <f t="shared" si="0"/>
        <v>-72.173999999999978</v>
      </c>
      <c r="I15" s="46">
        <f t="shared" si="1"/>
        <v>-0.11110803221754229</v>
      </c>
    </row>
    <row r="16" spans="1:9" ht="67.5" outlineLevel="3">
      <c r="A16" s="32" t="s">
        <v>17</v>
      </c>
      <c r="B16" s="33" t="s">
        <v>0</v>
      </c>
      <c r="C16" s="33" t="s">
        <v>2</v>
      </c>
      <c r="D16" s="33" t="s">
        <v>3</v>
      </c>
      <c r="E16" s="33" t="s">
        <v>18</v>
      </c>
      <c r="F16" s="34">
        <v>378868.92588</v>
      </c>
      <c r="G16" s="34">
        <v>360937.7</v>
      </c>
      <c r="H16" s="34">
        <f t="shared" si="0"/>
        <v>-17931.225879999984</v>
      </c>
      <c r="I16" s="46">
        <f t="shared" si="1"/>
        <v>-4.7328309753435382E-2</v>
      </c>
    </row>
    <row r="17" spans="1:9" ht="33.75" outlineLevel="4">
      <c r="A17" s="32" t="s">
        <v>19</v>
      </c>
      <c r="B17" s="33" t="s">
        <v>0</v>
      </c>
      <c r="C17" s="33" t="s">
        <v>2</v>
      </c>
      <c r="D17" s="33" t="s">
        <v>3</v>
      </c>
      <c r="E17" s="33" t="s">
        <v>20</v>
      </c>
      <c r="F17" s="34">
        <v>378868.92588</v>
      </c>
      <c r="G17" s="34">
        <v>360937.7</v>
      </c>
      <c r="H17" s="34">
        <f t="shared" si="0"/>
        <v>-17931.225879999984</v>
      </c>
      <c r="I17" s="46">
        <f t="shared" si="1"/>
        <v>-4.7328309753435382E-2</v>
      </c>
    </row>
    <row r="18" spans="1:9" ht="33.75" outlineLevel="5">
      <c r="A18" s="32" t="s">
        <v>21</v>
      </c>
      <c r="B18" s="33" t="s">
        <v>0</v>
      </c>
      <c r="C18" s="33" t="s">
        <v>2</v>
      </c>
      <c r="D18" s="33" t="s">
        <v>3</v>
      </c>
      <c r="E18" s="33" t="s">
        <v>22</v>
      </c>
      <c r="F18" s="34">
        <v>5781.2420000000002</v>
      </c>
      <c r="G18" s="34">
        <v>4047.8</v>
      </c>
      <c r="H18" s="34">
        <f t="shared" si="0"/>
        <v>-1733.442</v>
      </c>
      <c r="I18" s="46">
        <f t="shared" si="1"/>
        <v>-0.29983903112860522</v>
      </c>
    </row>
    <row r="19" spans="1:9" ht="33.75" outlineLevel="5">
      <c r="A19" s="32" t="s">
        <v>23</v>
      </c>
      <c r="B19" s="33" t="s">
        <v>0</v>
      </c>
      <c r="C19" s="33" t="s">
        <v>2</v>
      </c>
      <c r="D19" s="33" t="s">
        <v>3</v>
      </c>
      <c r="E19" s="33" t="s">
        <v>24</v>
      </c>
      <c r="F19" s="34">
        <v>216020.37584999998</v>
      </c>
      <c r="G19" s="34">
        <v>206761.17</v>
      </c>
      <c r="H19" s="34">
        <f t="shared" si="0"/>
        <v>-9259.2058499999694</v>
      </c>
      <c r="I19" s="46">
        <f t="shared" si="1"/>
        <v>-4.2862650403077573E-2</v>
      </c>
    </row>
    <row r="20" spans="1:9" ht="22.5" outlineLevel="5">
      <c r="A20" s="32" t="s">
        <v>25</v>
      </c>
      <c r="B20" s="33" t="s">
        <v>0</v>
      </c>
      <c r="C20" s="33" t="s">
        <v>2</v>
      </c>
      <c r="D20" s="33" t="s">
        <v>3</v>
      </c>
      <c r="E20" s="33" t="s">
        <v>26</v>
      </c>
      <c r="F20" s="34">
        <v>10849.410609999999</v>
      </c>
      <c r="G20" s="34">
        <v>10302.93</v>
      </c>
      <c r="H20" s="34">
        <f t="shared" si="0"/>
        <v>-546.48060999999871</v>
      </c>
      <c r="I20" s="46">
        <f t="shared" si="1"/>
        <v>-5.0369612658617835E-2</v>
      </c>
    </row>
    <row r="21" spans="1:9" ht="45" outlineLevel="5">
      <c r="A21" s="32" t="s">
        <v>27</v>
      </c>
      <c r="B21" s="33" t="s">
        <v>0</v>
      </c>
      <c r="C21" s="33" t="s">
        <v>2</v>
      </c>
      <c r="D21" s="33" t="s">
        <v>3</v>
      </c>
      <c r="E21" s="33" t="s">
        <v>28</v>
      </c>
      <c r="F21" s="34">
        <v>3168.9766600000003</v>
      </c>
      <c r="G21" s="34">
        <v>2946.15</v>
      </c>
      <c r="H21" s="34">
        <f t="shared" si="0"/>
        <v>-222.82666000000017</v>
      </c>
      <c r="I21" s="46">
        <f t="shared" si="1"/>
        <v>-7.0315020874909262E-2</v>
      </c>
    </row>
    <row r="22" spans="1:9" ht="22.5" outlineLevel="5">
      <c r="A22" s="32" t="s">
        <v>29</v>
      </c>
      <c r="B22" s="33" t="s">
        <v>0</v>
      </c>
      <c r="C22" s="33" t="s">
        <v>2</v>
      </c>
      <c r="D22" s="33" t="s">
        <v>3</v>
      </c>
      <c r="E22" s="33" t="s">
        <v>30</v>
      </c>
      <c r="F22" s="34">
        <v>500</v>
      </c>
      <c r="G22" s="34">
        <v>500</v>
      </c>
      <c r="H22" s="34">
        <f t="shared" si="0"/>
        <v>0</v>
      </c>
      <c r="I22" s="46">
        <f t="shared" si="1"/>
        <v>0</v>
      </c>
    </row>
    <row r="23" spans="1:9" ht="67.5" outlineLevel="5">
      <c r="A23" s="32" t="s">
        <v>31</v>
      </c>
      <c r="B23" s="33" t="s">
        <v>0</v>
      </c>
      <c r="C23" s="33" t="s">
        <v>2</v>
      </c>
      <c r="D23" s="33" t="s">
        <v>3</v>
      </c>
      <c r="E23" s="33" t="s">
        <v>32</v>
      </c>
      <c r="F23" s="34">
        <v>407.68536</v>
      </c>
      <c r="G23" s="34">
        <v>276.52</v>
      </c>
      <c r="H23" s="34">
        <f t="shared" si="0"/>
        <v>-131.16536000000002</v>
      </c>
      <c r="I23" s="46">
        <f t="shared" si="1"/>
        <v>-0.3217318375131254</v>
      </c>
    </row>
    <row r="24" spans="1:9" ht="56.25" outlineLevel="5">
      <c r="A24" s="32" t="s">
        <v>33</v>
      </c>
      <c r="B24" s="33" t="s">
        <v>0</v>
      </c>
      <c r="C24" s="33" t="s">
        <v>2</v>
      </c>
      <c r="D24" s="33" t="s">
        <v>3</v>
      </c>
      <c r="E24" s="33" t="s">
        <v>34</v>
      </c>
      <c r="F24" s="34">
        <v>7155.1115099999997</v>
      </c>
      <c r="G24" s="34">
        <v>6218.15</v>
      </c>
      <c r="H24" s="34">
        <f t="shared" si="0"/>
        <v>-936.96151000000009</v>
      </c>
      <c r="I24" s="46">
        <f t="shared" si="1"/>
        <v>-0.130949952169229</v>
      </c>
    </row>
    <row r="25" spans="1:9" ht="78.75" outlineLevel="5">
      <c r="A25" s="32" t="s">
        <v>35</v>
      </c>
      <c r="B25" s="33" t="s">
        <v>0</v>
      </c>
      <c r="C25" s="33" t="s">
        <v>2</v>
      </c>
      <c r="D25" s="33" t="s">
        <v>3</v>
      </c>
      <c r="E25" s="33" t="s">
        <v>36</v>
      </c>
      <c r="F25" s="34">
        <v>519.22299999999996</v>
      </c>
      <c r="G25" s="34">
        <v>281</v>
      </c>
      <c r="H25" s="34">
        <f t="shared" si="0"/>
        <v>-238.22299999999996</v>
      </c>
      <c r="I25" s="46">
        <f t="shared" si="1"/>
        <v>-0.45880671695976483</v>
      </c>
    </row>
    <row r="26" spans="1:9" ht="67.5" outlineLevel="5">
      <c r="A26" s="32" t="s">
        <v>37</v>
      </c>
      <c r="B26" s="33" t="s">
        <v>0</v>
      </c>
      <c r="C26" s="33" t="s">
        <v>2</v>
      </c>
      <c r="D26" s="33" t="s">
        <v>3</v>
      </c>
      <c r="E26" s="33" t="s">
        <v>38</v>
      </c>
      <c r="F26" s="34">
        <v>126.65974</v>
      </c>
      <c r="G26" s="34">
        <v>107.46</v>
      </c>
      <c r="H26" s="34">
        <f t="shared" si="0"/>
        <v>-19.199740000000006</v>
      </c>
      <c r="I26" s="46">
        <f t="shared" si="1"/>
        <v>-0.15158518405295962</v>
      </c>
    </row>
    <row r="27" spans="1:9" ht="67.5" outlineLevel="5">
      <c r="A27" s="32" t="s">
        <v>39</v>
      </c>
      <c r="B27" s="33" t="s">
        <v>0</v>
      </c>
      <c r="C27" s="33" t="s">
        <v>2</v>
      </c>
      <c r="D27" s="33" t="s">
        <v>3</v>
      </c>
      <c r="E27" s="33" t="s">
        <v>40</v>
      </c>
      <c r="F27" s="34">
        <v>510.13923</v>
      </c>
      <c r="G27" s="34">
        <v>502.44</v>
      </c>
      <c r="H27" s="34">
        <f t="shared" si="0"/>
        <v>-7.69923</v>
      </c>
      <c r="I27" s="46">
        <f t="shared" si="1"/>
        <v>-1.5092409184057409E-2</v>
      </c>
    </row>
    <row r="28" spans="1:9" ht="101.25" outlineLevel="5">
      <c r="A28" s="32" t="s">
        <v>41</v>
      </c>
      <c r="B28" s="33" t="s">
        <v>0</v>
      </c>
      <c r="C28" s="33" t="s">
        <v>2</v>
      </c>
      <c r="D28" s="33" t="s">
        <v>3</v>
      </c>
      <c r="E28" s="33" t="s">
        <v>42</v>
      </c>
      <c r="F28" s="34">
        <v>26.209</v>
      </c>
      <c r="G28" s="34">
        <v>0.95</v>
      </c>
      <c r="H28" s="34">
        <f t="shared" si="0"/>
        <v>-25.259</v>
      </c>
      <c r="I28" s="46">
        <f t="shared" si="1"/>
        <v>-0.96375290930596358</v>
      </c>
    </row>
    <row r="29" spans="1:9" ht="22.5" outlineLevel="5">
      <c r="A29" s="32" t="s">
        <v>43</v>
      </c>
      <c r="B29" s="33" t="s">
        <v>0</v>
      </c>
      <c r="C29" s="33" t="s">
        <v>2</v>
      </c>
      <c r="D29" s="33" t="s">
        <v>3</v>
      </c>
      <c r="E29" s="33" t="s">
        <v>44</v>
      </c>
      <c r="F29" s="34">
        <v>2262.31007</v>
      </c>
      <c r="G29" s="34">
        <v>2234.6999999999998</v>
      </c>
      <c r="H29" s="34">
        <f t="shared" si="0"/>
        <v>-27.610070000000178</v>
      </c>
      <c r="I29" s="46">
        <f t="shared" si="1"/>
        <v>-1.2204370376161622E-2</v>
      </c>
    </row>
    <row r="30" spans="1:9" ht="22.5" outlineLevel="5">
      <c r="A30" s="32" t="s">
        <v>45</v>
      </c>
      <c r="B30" s="33" t="s">
        <v>0</v>
      </c>
      <c r="C30" s="33" t="s">
        <v>2</v>
      </c>
      <c r="D30" s="33" t="s">
        <v>3</v>
      </c>
      <c r="E30" s="33" t="s">
        <v>46</v>
      </c>
      <c r="F30" s="34">
        <v>540.97888999999998</v>
      </c>
      <c r="G30" s="34">
        <v>436.21</v>
      </c>
      <c r="H30" s="34">
        <f t="shared" si="0"/>
        <v>-104.76889</v>
      </c>
      <c r="I30" s="46">
        <f t="shared" si="1"/>
        <v>-0.19366539422638096</v>
      </c>
    </row>
    <row r="31" spans="1:9" ht="101.25" outlineLevel="5">
      <c r="A31" s="58" t="s">
        <v>47</v>
      </c>
      <c r="B31" s="33" t="s">
        <v>0</v>
      </c>
      <c r="C31" s="33" t="s">
        <v>2</v>
      </c>
      <c r="D31" s="33" t="s">
        <v>3</v>
      </c>
      <c r="E31" s="33" t="s">
        <v>48</v>
      </c>
      <c r="F31" s="34">
        <v>538.46659</v>
      </c>
      <c r="G31" s="34">
        <v>524.76</v>
      </c>
      <c r="H31" s="34">
        <f t="shared" si="0"/>
        <v>-13.706590000000006</v>
      </c>
      <c r="I31" s="46">
        <f t="shared" si="1"/>
        <v>-2.5454856911363843E-2</v>
      </c>
    </row>
    <row r="32" spans="1:9" ht="67.5" outlineLevel="5">
      <c r="A32" s="32" t="s">
        <v>49</v>
      </c>
      <c r="B32" s="33" t="s">
        <v>0</v>
      </c>
      <c r="C32" s="33" t="s">
        <v>2</v>
      </c>
      <c r="D32" s="33" t="s">
        <v>3</v>
      </c>
      <c r="E32" s="33" t="s">
        <v>50</v>
      </c>
      <c r="F32" s="34">
        <v>3054.0448500000002</v>
      </c>
      <c r="G32" s="34">
        <v>3054.04</v>
      </c>
      <c r="H32" s="34">
        <f t="shared" si="0"/>
        <v>-4.8500000002604793E-3</v>
      </c>
      <c r="I32" s="46">
        <f t="shared" si="1"/>
        <v>-1.5880578834170933E-6</v>
      </c>
    </row>
    <row r="33" spans="1:9" ht="67.5" outlineLevel="5">
      <c r="A33" s="32" t="s">
        <v>51</v>
      </c>
      <c r="B33" s="33" t="s">
        <v>0</v>
      </c>
      <c r="C33" s="33" t="s">
        <v>2</v>
      </c>
      <c r="D33" s="33" t="s">
        <v>3</v>
      </c>
      <c r="E33" s="33" t="s">
        <v>52</v>
      </c>
      <c r="F33" s="34">
        <v>23380.484479999999</v>
      </c>
      <c r="G33" s="34">
        <v>23278.45</v>
      </c>
      <c r="H33" s="34">
        <f t="shared" si="0"/>
        <v>-102.03447999999844</v>
      </c>
      <c r="I33" s="46">
        <f t="shared" si="1"/>
        <v>-4.3640874973005506E-3</v>
      </c>
    </row>
    <row r="34" spans="1:9" ht="45" outlineLevel="5">
      <c r="A34" s="32" t="s">
        <v>53</v>
      </c>
      <c r="B34" s="33" t="s">
        <v>0</v>
      </c>
      <c r="C34" s="33" t="s">
        <v>2</v>
      </c>
      <c r="D34" s="33" t="s">
        <v>3</v>
      </c>
      <c r="E34" s="33" t="s">
        <v>54</v>
      </c>
      <c r="F34" s="34">
        <v>196.00800000000001</v>
      </c>
      <c r="G34" s="34">
        <v>89.19</v>
      </c>
      <c r="H34" s="34">
        <f t="shared" si="0"/>
        <v>-106.81800000000001</v>
      </c>
      <c r="I34" s="46">
        <f t="shared" si="1"/>
        <v>-0.54496755234480232</v>
      </c>
    </row>
    <row r="35" spans="1:9" ht="22.5" outlineLevel="5">
      <c r="A35" s="32" t="s">
        <v>55</v>
      </c>
      <c r="B35" s="33" t="s">
        <v>0</v>
      </c>
      <c r="C35" s="33" t="s">
        <v>2</v>
      </c>
      <c r="D35" s="33" t="s">
        <v>3</v>
      </c>
      <c r="E35" s="33" t="s">
        <v>56</v>
      </c>
      <c r="F35" s="34">
        <v>136.72358</v>
      </c>
      <c r="G35" s="34">
        <v>82.3</v>
      </c>
      <c r="H35" s="34">
        <f t="shared" si="0"/>
        <v>-54.423580000000001</v>
      </c>
      <c r="I35" s="46">
        <f t="shared" si="1"/>
        <v>-0.3980555512077727</v>
      </c>
    </row>
    <row r="36" spans="1:9" ht="22.5" outlineLevel="5">
      <c r="A36" s="32" t="s">
        <v>57</v>
      </c>
      <c r="B36" s="33" t="s">
        <v>0</v>
      </c>
      <c r="C36" s="33" t="s">
        <v>2</v>
      </c>
      <c r="D36" s="33" t="s">
        <v>3</v>
      </c>
      <c r="E36" s="33" t="s">
        <v>58</v>
      </c>
      <c r="F36" s="34">
        <v>693.86749999999995</v>
      </c>
      <c r="G36" s="34">
        <v>645.58000000000004</v>
      </c>
      <c r="H36" s="34">
        <f t="shared" si="0"/>
        <v>-48.287499999999909</v>
      </c>
      <c r="I36" s="46">
        <f t="shared" si="1"/>
        <v>-6.9591816881464985E-2</v>
      </c>
    </row>
    <row r="37" spans="1:9" ht="67.5" outlineLevel="5">
      <c r="A37" s="32" t="s">
        <v>59</v>
      </c>
      <c r="B37" s="33" t="s">
        <v>0</v>
      </c>
      <c r="C37" s="33" t="s">
        <v>2</v>
      </c>
      <c r="D37" s="33" t="s">
        <v>3</v>
      </c>
      <c r="E37" s="33" t="s">
        <v>60</v>
      </c>
      <c r="F37" s="34">
        <v>17194.8</v>
      </c>
      <c r="G37" s="34">
        <v>17194.62</v>
      </c>
      <c r="H37" s="34">
        <f t="shared" si="0"/>
        <v>-0.18000000000029104</v>
      </c>
      <c r="I37" s="46">
        <f t="shared" si="1"/>
        <v>-1.0468281108289013E-5</v>
      </c>
    </row>
    <row r="38" spans="1:9" ht="33.75" outlineLevel="5">
      <c r="A38" s="32" t="s">
        <v>61</v>
      </c>
      <c r="B38" s="33" t="s">
        <v>0</v>
      </c>
      <c r="C38" s="33" t="s">
        <v>2</v>
      </c>
      <c r="D38" s="33" t="s">
        <v>3</v>
      </c>
      <c r="E38" s="33" t="s">
        <v>62</v>
      </c>
      <c r="F38" s="34">
        <v>5463.9381199999998</v>
      </c>
      <c r="G38" s="34">
        <v>5143.8500000000004</v>
      </c>
      <c r="H38" s="34">
        <f t="shared" si="0"/>
        <v>-320.08811999999944</v>
      </c>
      <c r="I38" s="46">
        <f t="shared" si="1"/>
        <v>-5.858194455540422E-2</v>
      </c>
    </row>
    <row r="39" spans="1:9" ht="22.5" outlineLevel="5">
      <c r="A39" s="32" t="s">
        <v>63</v>
      </c>
      <c r="B39" s="33" t="s">
        <v>0</v>
      </c>
      <c r="C39" s="33" t="s">
        <v>2</v>
      </c>
      <c r="D39" s="33" t="s">
        <v>3</v>
      </c>
      <c r="E39" s="33" t="s">
        <v>64</v>
      </c>
      <c r="F39" s="34">
        <v>566.2749399999999</v>
      </c>
      <c r="G39" s="34">
        <v>473.93</v>
      </c>
      <c r="H39" s="34">
        <f t="shared" si="0"/>
        <v>-92.344939999999895</v>
      </c>
      <c r="I39" s="46">
        <f t="shared" si="1"/>
        <v>-0.163074389271049</v>
      </c>
    </row>
    <row r="40" spans="1:9" ht="56.25" outlineLevel="5">
      <c r="A40" s="32" t="s">
        <v>65</v>
      </c>
      <c r="B40" s="33" t="s">
        <v>0</v>
      </c>
      <c r="C40" s="33" t="s">
        <v>2</v>
      </c>
      <c r="D40" s="33" t="s">
        <v>3</v>
      </c>
      <c r="E40" s="33" t="s">
        <v>66</v>
      </c>
      <c r="F40" s="34">
        <v>905</v>
      </c>
      <c r="G40" s="34">
        <v>905</v>
      </c>
      <c r="H40" s="34">
        <f t="shared" si="0"/>
        <v>0</v>
      </c>
      <c r="I40" s="46">
        <f t="shared" si="1"/>
        <v>0</v>
      </c>
    </row>
    <row r="41" spans="1:9" ht="22.5" outlineLevel="5">
      <c r="A41" s="32" t="s">
        <v>67</v>
      </c>
      <c r="B41" s="33" t="s">
        <v>0</v>
      </c>
      <c r="C41" s="33" t="s">
        <v>2</v>
      </c>
      <c r="D41" s="33" t="s">
        <v>3</v>
      </c>
      <c r="E41" s="33" t="s">
        <v>68</v>
      </c>
      <c r="F41" s="34">
        <v>29958.979930000001</v>
      </c>
      <c r="G41" s="34">
        <v>26269.67</v>
      </c>
      <c r="H41" s="34">
        <f t="shared" si="0"/>
        <v>-3689.3099300000031</v>
      </c>
      <c r="I41" s="46">
        <f t="shared" si="1"/>
        <v>-0.1231453787351966</v>
      </c>
    </row>
    <row r="42" spans="1:9" ht="45" outlineLevel="5">
      <c r="A42" s="32" t="s">
        <v>69</v>
      </c>
      <c r="B42" s="33" t="s">
        <v>0</v>
      </c>
      <c r="C42" s="33" t="s">
        <v>2</v>
      </c>
      <c r="D42" s="33" t="s">
        <v>3</v>
      </c>
      <c r="E42" s="33" t="s">
        <v>70</v>
      </c>
      <c r="F42" s="34">
        <v>1694.3675700000001</v>
      </c>
      <c r="G42" s="34">
        <v>1582.17</v>
      </c>
      <c r="H42" s="34">
        <f t="shared" si="0"/>
        <v>-112.19757000000004</v>
      </c>
      <c r="I42" s="46">
        <f t="shared" si="1"/>
        <v>-6.6217963555570192E-2</v>
      </c>
    </row>
    <row r="43" spans="1:9" ht="56.25" outlineLevel="5">
      <c r="A43" s="32" t="s">
        <v>71</v>
      </c>
      <c r="B43" s="33" t="s">
        <v>0</v>
      </c>
      <c r="C43" s="33" t="s">
        <v>2</v>
      </c>
      <c r="D43" s="33" t="s">
        <v>3</v>
      </c>
      <c r="E43" s="33" t="s">
        <v>72</v>
      </c>
      <c r="F43" s="34">
        <v>42830.434420000005</v>
      </c>
      <c r="G43" s="34">
        <v>42771.34</v>
      </c>
      <c r="H43" s="34">
        <f t="shared" si="0"/>
        <v>-59.09442000000854</v>
      </c>
      <c r="I43" s="46">
        <f t="shared" si="1"/>
        <v>-1.3797296431906636E-3</v>
      </c>
    </row>
    <row r="44" spans="1:9" outlineLevel="5">
      <c r="A44" s="32" t="s">
        <v>73</v>
      </c>
      <c r="B44" s="33" t="s">
        <v>0</v>
      </c>
      <c r="C44" s="33" t="s">
        <v>2</v>
      </c>
      <c r="D44" s="33" t="s">
        <v>3</v>
      </c>
      <c r="E44" s="33" t="s">
        <v>74</v>
      </c>
      <c r="F44" s="34">
        <v>4387.2139800000004</v>
      </c>
      <c r="G44" s="34">
        <v>4307.32</v>
      </c>
      <c r="H44" s="34">
        <f t="shared" si="0"/>
        <v>-79.893980000000738</v>
      </c>
      <c r="I44" s="46">
        <f t="shared" si="1"/>
        <v>-1.8210641278089801E-2</v>
      </c>
    </row>
    <row r="45" spans="1:9" ht="67.5" outlineLevel="3">
      <c r="A45" s="32" t="s">
        <v>75</v>
      </c>
      <c r="B45" s="33" t="s">
        <v>0</v>
      </c>
      <c r="C45" s="33" t="s">
        <v>2</v>
      </c>
      <c r="D45" s="33" t="s">
        <v>3</v>
      </c>
      <c r="E45" s="33" t="s">
        <v>76</v>
      </c>
      <c r="F45" s="34">
        <v>3000</v>
      </c>
      <c r="G45" s="34">
        <v>3000</v>
      </c>
      <c r="H45" s="34">
        <f t="shared" ref="H45:H67" si="2">G45-F45</f>
        <v>0</v>
      </c>
      <c r="I45" s="46">
        <f t="shared" ref="I45:I67" si="3">G45/F45-1</f>
        <v>0</v>
      </c>
    </row>
    <row r="46" spans="1:9" ht="45" outlineLevel="4">
      <c r="A46" s="32" t="s">
        <v>77</v>
      </c>
      <c r="B46" s="33" t="s">
        <v>0</v>
      </c>
      <c r="C46" s="33" t="s">
        <v>2</v>
      </c>
      <c r="D46" s="33" t="s">
        <v>3</v>
      </c>
      <c r="E46" s="33" t="s">
        <v>78</v>
      </c>
      <c r="F46" s="34">
        <v>3000</v>
      </c>
      <c r="G46" s="34">
        <v>3000</v>
      </c>
      <c r="H46" s="34">
        <f t="shared" si="2"/>
        <v>0</v>
      </c>
      <c r="I46" s="46">
        <f t="shared" si="3"/>
        <v>0</v>
      </c>
    </row>
    <row r="47" spans="1:9" ht="45" outlineLevel="3">
      <c r="A47" s="32" t="s">
        <v>79</v>
      </c>
      <c r="B47" s="33" t="s">
        <v>0</v>
      </c>
      <c r="C47" s="33" t="s">
        <v>2</v>
      </c>
      <c r="D47" s="33" t="s">
        <v>3</v>
      </c>
      <c r="E47" s="33" t="s">
        <v>80</v>
      </c>
      <c r="F47" s="34">
        <v>43012.420869999994</v>
      </c>
      <c r="G47" s="34">
        <v>42351.82</v>
      </c>
      <c r="H47" s="34">
        <f t="shared" si="2"/>
        <v>-660.60086999999476</v>
      </c>
      <c r="I47" s="46">
        <f t="shared" si="3"/>
        <v>-1.5358374549448994E-2</v>
      </c>
    </row>
    <row r="48" spans="1:9" ht="33.75" outlineLevel="4">
      <c r="A48" s="32" t="s">
        <v>81</v>
      </c>
      <c r="B48" s="33" t="s">
        <v>0</v>
      </c>
      <c r="C48" s="33" t="s">
        <v>2</v>
      </c>
      <c r="D48" s="33" t="s">
        <v>3</v>
      </c>
      <c r="E48" s="33" t="s">
        <v>82</v>
      </c>
      <c r="F48" s="34">
        <v>43012.420869999994</v>
      </c>
      <c r="G48" s="34">
        <v>42351.82</v>
      </c>
      <c r="H48" s="34">
        <f t="shared" si="2"/>
        <v>-660.60086999999476</v>
      </c>
      <c r="I48" s="46">
        <f t="shared" si="3"/>
        <v>-1.5358374549448994E-2</v>
      </c>
    </row>
    <row r="49" spans="1:9" ht="33.75" outlineLevel="3">
      <c r="A49" s="32" t="s">
        <v>83</v>
      </c>
      <c r="B49" s="33" t="s">
        <v>0</v>
      </c>
      <c r="C49" s="33" t="s">
        <v>2</v>
      </c>
      <c r="D49" s="33" t="s">
        <v>3</v>
      </c>
      <c r="E49" s="33" t="s">
        <v>84</v>
      </c>
      <c r="F49" s="34">
        <v>243.86840000000001</v>
      </c>
      <c r="G49" s="34">
        <v>212.46</v>
      </c>
      <c r="H49" s="34">
        <f t="shared" si="2"/>
        <v>-31.4084</v>
      </c>
      <c r="I49" s="46">
        <f t="shared" si="3"/>
        <v>-0.12879241426933541</v>
      </c>
    </row>
    <row r="50" spans="1:9" ht="33.75" outlineLevel="4">
      <c r="A50" s="32" t="s">
        <v>61</v>
      </c>
      <c r="B50" s="33" t="s">
        <v>0</v>
      </c>
      <c r="C50" s="33" t="s">
        <v>2</v>
      </c>
      <c r="D50" s="33" t="s">
        <v>3</v>
      </c>
      <c r="E50" s="33" t="s">
        <v>85</v>
      </c>
      <c r="F50" s="34">
        <v>33.029230000000005</v>
      </c>
      <c r="G50" s="34">
        <v>1.62</v>
      </c>
      <c r="H50" s="34">
        <f t="shared" si="2"/>
        <v>-31.409230000000004</v>
      </c>
      <c r="I50" s="46">
        <f t="shared" si="3"/>
        <v>-0.95095253507272193</v>
      </c>
    </row>
    <row r="51" spans="1:9" outlineLevel="4">
      <c r="A51" s="32" t="s">
        <v>73</v>
      </c>
      <c r="B51" s="33" t="s">
        <v>0</v>
      </c>
      <c r="C51" s="33" t="s">
        <v>2</v>
      </c>
      <c r="D51" s="33" t="s">
        <v>3</v>
      </c>
      <c r="E51" s="33" t="s">
        <v>86</v>
      </c>
      <c r="F51" s="34">
        <v>28.957189999999997</v>
      </c>
      <c r="G51" s="34">
        <v>28.96</v>
      </c>
      <c r="H51" s="34">
        <f t="shared" si="2"/>
        <v>2.8100000000037539E-3</v>
      </c>
      <c r="I51" s="46">
        <f t="shared" si="3"/>
        <v>9.7039802549936383E-5</v>
      </c>
    </row>
    <row r="52" spans="1:9" ht="22.5" outlineLevel="4">
      <c r="A52" s="32" t="s">
        <v>87</v>
      </c>
      <c r="B52" s="33" t="s">
        <v>0</v>
      </c>
      <c r="C52" s="33" t="s">
        <v>2</v>
      </c>
      <c r="D52" s="33" t="s">
        <v>3</v>
      </c>
      <c r="E52" s="33" t="s">
        <v>88</v>
      </c>
      <c r="F52" s="34">
        <v>181.88198</v>
      </c>
      <c r="G52" s="34">
        <v>181.88</v>
      </c>
      <c r="H52" s="34">
        <f t="shared" si="2"/>
        <v>-1.9800000000032014E-3</v>
      </c>
      <c r="I52" s="46">
        <f t="shared" si="3"/>
        <v>-1.0886180148217406E-5</v>
      </c>
    </row>
    <row r="53" spans="1:9" ht="16.5" customHeight="1" outlineLevel="4">
      <c r="A53" s="32" t="s">
        <v>90</v>
      </c>
      <c r="B53" s="33" t="s">
        <v>89</v>
      </c>
      <c r="C53" s="33"/>
      <c r="D53" s="33" t="s">
        <v>92</v>
      </c>
      <c r="E53" s="33"/>
      <c r="F53" s="34">
        <v>693393.5</v>
      </c>
      <c r="G53" s="34">
        <v>693180.75</v>
      </c>
      <c r="H53" s="34">
        <f t="shared" si="2"/>
        <v>-212.75</v>
      </c>
      <c r="I53" s="46">
        <f t="shared" si="3"/>
        <v>-3.0682433567663647E-4</v>
      </c>
    </row>
    <row r="54" spans="1:9" ht="67.5" outlineLevel="3">
      <c r="A54" s="32" t="s">
        <v>17</v>
      </c>
      <c r="B54" s="33" t="s">
        <v>89</v>
      </c>
      <c r="C54" s="33" t="s">
        <v>91</v>
      </c>
      <c r="D54" s="33" t="s">
        <v>92</v>
      </c>
      <c r="E54" s="33" t="s">
        <v>18</v>
      </c>
      <c r="F54" s="34">
        <v>693393.5</v>
      </c>
      <c r="G54" s="34">
        <v>693180.75</v>
      </c>
      <c r="H54" s="34">
        <f t="shared" si="2"/>
        <v>-212.75</v>
      </c>
      <c r="I54" s="46">
        <f t="shared" si="3"/>
        <v>-3.0682433567663647E-4</v>
      </c>
    </row>
    <row r="55" spans="1:9" ht="33.75" outlineLevel="4">
      <c r="A55" s="32" t="s">
        <v>19</v>
      </c>
      <c r="B55" s="33" t="s">
        <v>89</v>
      </c>
      <c r="C55" s="33" t="s">
        <v>91</v>
      </c>
      <c r="D55" s="33" t="s">
        <v>92</v>
      </c>
      <c r="E55" s="33" t="s">
        <v>20</v>
      </c>
      <c r="F55" s="34">
        <v>693393.5</v>
      </c>
      <c r="G55" s="34">
        <v>693180.75</v>
      </c>
      <c r="H55" s="34">
        <f t="shared" si="2"/>
        <v>-212.75</v>
      </c>
      <c r="I55" s="46">
        <f t="shared" si="3"/>
        <v>-3.0682433567663647E-4</v>
      </c>
    </row>
    <row r="56" spans="1:9" outlineLevel="5">
      <c r="A56" s="32" t="s">
        <v>93</v>
      </c>
      <c r="B56" s="33" t="s">
        <v>89</v>
      </c>
      <c r="C56" s="33" t="s">
        <v>91</v>
      </c>
      <c r="D56" s="33" t="s">
        <v>92</v>
      </c>
      <c r="E56" s="33" t="s">
        <v>94</v>
      </c>
      <c r="F56" s="34">
        <v>606367.65627000004</v>
      </c>
      <c r="G56" s="34">
        <v>606176.13</v>
      </c>
      <c r="H56" s="34">
        <f t="shared" si="2"/>
        <v>-191.52627000003122</v>
      </c>
      <c r="I56" s="46">
        <f t="shared" si="3"/>
        <v>-3.1585832129998881E-4</v>
      </c>
    </row>
    <row r="57" spans="1:9" ht="67.5" outlineLevel="5">
      <c r="A57" s="32" t="s">
        <v>95</v>
      </c>
      <c r="B57" s="33" t="s">
        <v>89</v>
      </c>
      <c r="C57" s="33" t="s">
        <v>91</v>
      </c>
      <c r="D57" s="33" t="s">
        <v>92</v>
      </c>
      <c r="E57" s="33" t="s">
        <v>96</v>
      </c>
      <c r="F57" s="34">
        <v>13256.54499</v>
      </c>
      <c r="G57" s="34">
        <v>13235.33</v>
      </c>
      <c r="H57" s="34">
        <f t="shared" si="2"/>
        <v>-21.214990000000398</v>
      </c>
      <c r="I57" s="46">
        <f t="shared" si="3"/>
        <v>-1.6003408139906306E-3</v>
      </c>
    </row>
    <row r="58" spans="1:9" ht="22.5" outlineLevel="5">
      <c r="A58" s="32" t="s">
        <v>97</v>
      </c>
      <c r="B58" s="33" t="s">
        <v>89</v>
      </c>
      <c r="C58" s="33" t="s">
        <v>91</v>
      </c>
      <c r="D58" s="33" t="s">
        <v>92</v>
      </c>
      <c r="E58" s="33" t="s">
        <v>98</v>
      </c>
      <c r="F58" s="34">
        <v>292.15100000000001</v>
      </c>
      <c r="G58" s="34">
        <v>292.14</v>
      </c>
      <c r="H58" s="34">
        <f t="shared" si="2"/>
        <v>-1.1000000000024102E-2</v>
      </c>
      <c r="I58" s="46">
        <f t="shared" si="3"/>
        <v>-3.7651762273660516E-5</v>
      </c>
    </row>
    <row r="59" spans="1:9" ht="45" outlineLevel="5">
      <c r="A59" s="32" t="s">
        <v>99</v>
      </c>
      <c r="B59" s="33" t="s">
        <v>89</v>
      </c>
      <c r="C59" s="33" t="s">
        <v>91</v>
      </c>
      <c r="D59" s="33" t="s">
        <v>92</v>
      </c>
      <c r="E59" s="33" t="s">
        <v>100</v>
      </c>
      <c r="F59" s="34">
        <v>73477.14774</v>
      </c>
      <c r="G59" s="34">
        <v>73477.149999999994</v>
      </c>
      <c r="H59" s="34">
        <f t="shared" si="2"/>
        <v>2.2599999938393012E-3</v>
      </c>
      <c r="I59" s="46">
        <f t="shared" si="3"/>
        <v>3.075786225714694E-8</v>
      </c>
    </row>
    <row r="60" spans="1:9" ht="22.5" outlineLevel="5">
      <c r="A60" s="32" t="s">
        <v>101</v>
      </c>
      <c r="B60" s="33" t="s">
        <v>89</v>
      </c>
      <c r="C60" s="33"/>
      <c r="D60" s="33" t="s">
        <v>103</v>
      </c>
      <c r="E60" s="33"/>
      <c r="F60" s="34">
        <v>12660.45</v>
      </c>
      <c r="G60" s="34">
        <v>12377.7</v>
      </c>
      <c r="H60" s="34">
        <f t="shared" si="2"/>
        <v>-282.75</v>
      </c>
      <c r="I60" s="46">
        <f t="shared" si="3"/>
        <v>-2.2333329384026657E-2</v>
      </c>
    </row>
    <row r="61" spans="1:9" ht="78.75" outlineLevel="3">
      <c r="A61" s="32" t="s">
        <v>9</v>
      </c>
      <c r="B61" s="33" t="s">
        <v>89</v>
      </c>
      <c r="C61" s="33" t="s">
        <v>102</v>
      </c>
      <c r="D61" s="33" t="s">
        <v>103</v>
      </c>
      <c r="E61" s="33" t="s">
        <v>10</v>
      </c>
      <c r="F61" s="34">
        <v>12369.575000000001</v>
      </c>
      <c r="G61" s="34">
        <v>12329.7</v>
      </c>
      <c r="H61" s="34">
        <f t="shared" si="2"/>
        <v>-39.875</v>
      </c>
      <c r="I61" s="46">
        <f t="shared" si="3"/>
        <v>-3.2236354118876376E-3</v>
      </c>
    </row>
    <row r="62" spans="1:9" ht="45" outlineLevel="4">
      <c r="A62" s="32" t="s">
        <v>104</v>
      </c>
      <c r="B62" s="33" t="s">
        <v>89</v>
      </c>
      <c r="C62" s="33" t="s">
        <v>102</v>
      </c>
      <c r="D62" s="33" t="s">
        <v>103</v>
      </c>
      <c r="E62" s="33" t="s">
        <v>105</v>
      </c>
      <c r="F62" s="34">
        <v>5754.6750000000002</v>
      </c>
      <c r="G62" s="34">
        <v>5747.18</v>
      </c>
      <c r="H62" s="34">
        <f t="shared" si="2"/>
        <v>-7.4949999999998909</v>
      </c>
      <c r="I62" s="46">
        <f t="shared" si="3"/>
        <v>-1.3024193373213366E-3</v>
      </c>
    </row>
    <row r="63" spans="1:9" ht="22.5" outlineLevel="4">
      <c r="A63" s="32" t="s">
        <v>106</v>
      </c>
      <c r="B63" s="33" t="s">
        <v>89</v>
      </c>
      <c r="C63" s="33" t="s">
        <v>102</v>
      </c>
      <c r="D63" s="33" t="s">
        <v>103</v>
      </c>
      <c r="E63" s="33" t="s">
        <v>107</v>
      </c>
      <c r="F63" s="34">
        <v>119</v>
      </c>
      <c r="G63" s="34">
        <v>90</v>
      </c>
      <c r="H63" s="34">
        <f t="shared" si="2"/>
        <v>-29</v>
      </c>
      <c r="I63" s="46">
        <f t="shared" si="3"/>
        <v>-0.24369747899159666</v>
      </c>
    </row>
    <row r="64" spans="1:9" ht="112.5" outlineLevel="4">
      <c r="A64" s="32" t="s">
        <v>108</v>
      </c>
      <c r="B64" s="33" t="s">
        <v>89</v>
      </c>
      <c r="C64" s="33" t="s">
        <v>102</v>
      </c>
      <c r="D64" s="33" t="s">
        <v>103</v>
      </c>
      <c r="E64" s="33" t="s">
        <v>109</v>
      </c>
      <c r="F64" s="34">
        <v>6495.9</v>
      </c>
      <c r="G64" s="34">
        <v>6492.52</v>
      </c>
      <c r="H64" s="34">
        <f t="shared" si="2"/>
        <v>-3.3799999999991996</v>
      </c>
      <c r="I64" s="46">
        <f t="shared" si="3"/>
        <v>-5.2032820702274662E-4</v>
      </c>
    </row>
    <row r="65" spans="1:9" ht="67.5" outlineLevel="3">
      <c r="A65" s="32" t="s">
        <v>17</v>
      </c>
      <c r="B65" s="33" t="s">
        <v>89</v>
      </c>
      <c r="C65" s="33" t="s">
        <v>102</v>
      </c>
      <c r="D65" s="33" t="s">
        <v>103</v>
      </c>
      <c r="E65" s="33" t="s">
        <v>18</v>
      </c>
      <c r="F65" s="34">
        <v>290.87</v>
      </c>
      <c r="G65" s="34">
        <v>48</v>
      </c>
      <c r="H65" s="34">
        <f t="shared" si="2"/>
        <v>-242.87</v>
      </c>
      <c r="I65" s="46">
        <f t="shared" si="3"/>
        <v>-0.83497782514525387</v>
      </c>
    </row>
    <row r="66" spans="1:9" ht="33.75" outlineLevel="4">
      <c r="A66" s="32" t="s">
        <v>110</v>
      </c>
      <c r="B66" s="33" t="s">
        <v>89</v>
      </c>
      <c r="C66" s="33" t="s">
        <v>102</v>
      </c>
      <c r="D66" s="33" t="s">
        <v>103</v>
      </c>
      <c r="E66" s="33" t="s">
        <v>111</v>
      </c>
      <c r="F66" s="34">
        <v>290.87</v>
      </c>
      <c r="G66" s="34">
        <v>48</v>
      </c>
      <c r="H66" s="34">
        <f t="shared" si="2"/>
        <v>-242.87</v>
      </c>
      <c r="I66" s="46">
        <f t="shared" si="3"/>
        <v>-0.83497782514525387</v>
      </c>
    </row>
    <row r="67" spans="1:9" ht="22.5" outlineLevel="5">
      <c r="A67" s="32" t="s">
        <v>112</v>
      </c>
      <c r="B67" s="33" t="s">
        <v>89</v>
      </c>
      <c r="C67" s="33" t="s">
        <v>102</v>
      </c>
      <c r="D67" s="33" t="s">
        <v>103</v>
      </c>
      <c r="E67" s="33" t="s">
        <v>113</v>
      </c>
      <c r="F67" s="34">
        <v>290.87</v>
      </c>
      <c r="G67" s="34">
        <v>48</v>
      </c>
      <c r="H67" s="34">
        <f t="shared" si="2"/>
        <v>-242.87</v>
      </c>
      <c r="I67" s="46">
        <f t="shared" si="3"/>
        <v>-0.83497782514525387</v>
      </c>
    </row>
    <row r="68" spans="1:9">
      <c r="A68" s="47"/>
    </row>
    <row r="69" spans="1:9" ht="30" customHeight="1">
      <c r="A69" s="47"/>
    </row>
    <row r="70" spans="1:9" s="59" customFormat="1" ht="15.75">
      <c r="A70" s="60" t="s">
        <v>127</v>
      </c>
      <c r="B70" s="60"/>
      <c r="C70" s="60"/>
      <c r="D70" s="60"/>
      <c r="H70" s="60" t="s">
        <v>128</v>
      </c>
    </row>
    <row r="71" spans="1:9" ht="15.75">
      <c r="A71" s="48"/>
      <c r="B71" s="48"/>
      <c r="D71" s="49"/>
      <c r="E71" s="50"/>
      <c r="F71" s="50"/>
      <c r="G71" s="51"/>
    </row>
    <row r="72" spans="1:9" ht="15.75">
      <c r="A72" s="48"/>
      <c r="B72" s="48"/>
      <c r="D72" s="48"/>
      <c r="E72" s="48"/>
      <c r="F72" s="52"/>
      <c r="G72" s="51"/>
    </row>
    <row r="73" spans="1:9" ht="15.75">
      <c r="A73" s="48"/>
      <c r="B73" s="48"/>
      <c r="D73" s="48"/>
      <c r="E73" s="48"/>
      <c r="F73" s="52"/>
      <c r="G73" s="51"/>
    </row>
    <row r="74" spans="1:9">
      <c r="F74" s="51"/>
      <c r="G74" s="51"/>
    </row>
    <row r="75" spans="1:9" ht="15.75">
      <c r="A75" s="48"/>
      <c r="B75" s="48"/>
      <c r="D75" s="48"/>
      <c r="E75" s="48"/>
      <c r="F75" s="52"/>
      <c r="G75" s="51"/>
    </row>
    <row r="76" spans="1:9" ht="15.75">
      <c r="A76" s="48"/>
      <c r="B76" s="48"/>
      <c r="D76" s="49"/>
      <c r="E76" s="50"/>
      <c r="F76" s="50"/>
      <c r="G76" s="51"/>
      <c r="H76" s="50"/>
    </row>
    <row r="79" spans="1:9" ht="15.75">
      <c r="A79" s="48"/>
    </row>
  </sheetData>
  <mergeCells count="7">
    <mergeCell ref="A3:H3"/>
    <mergeCell ref="A5:A6"/>
    <mergeCell ref="B5:D6"/>
    <mergeCell ref="E5:E6"/>
    <mergeCell ref="F5:F6"/>
    <mergeCell ref="G5:G6"/>
    <mergeCell ref="H5:I5"/>
  </mergeCells>
  <pageMargins left="0.6692913385826772" right="0.55118110236220474" top="0.43" bottom="0.39370078740157483" header="0.22" footer="0.23622047244094491"/>
  <pageSetup paperSize="9" scale="95" fitToHeight="0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2:K34"/>
  <sheetViews>
    <sheetView showGridLines="0" zoomScale="130" zoomScaleNormal="130" workbookViewId="0">
      <selection activeCell="G8" sqref="G8"/>
    </sheetView>
  </sheetViews>
  <sheetFormatPr defaultRowHeight="12.75" customHeight="1" outlineLevelRow="5"/>
  <cols>
    <col min="1" max="1" width="30.7109375" style="9" customWidth="1"/>
    <col min="2" max="2" width="4" style="9" customWidth="1"/>
    <col min="3" max="3" width="8.28515625" style="9" hidden="1" customWidth="1"/>
    <col min="4" max="4" width="3.7109375" style="9" customWidth="1"/>
    <col min="5" max="5" width="7.7109375" style="9" customWidth="1"/>
    <col min="6" max="6" width="13.7109375" style="9" customWidth="1"/>
    <col min="7" max="7" width="14.28515625" style="9" customWidth="1"/>
    <col min="8" max="8" width="14.140625" style="9" customWidth="1"/>
    <col min="9" max="9" width="12.5703125" style="9" customWidth="1"/>
    <col min="10" max="10" width="9.140625" style="9"/>
    <col min="11" max="11" width="9.42578125" style="9" bestFit="1" customWidth="1"/>
    <col min="12" max="16384" width="9.140625" style="9"/>
  </cols>
  <sheetData>
    <row r="2" spans="1:11" ht="12.75" customHeight="1">
      <c r="A2" s="68" t="s">
        <v>115</v>
      </c>
      <c r="B2" s="68"/>
      <c r="C2" s="68"/>
      <c r="D2" s="68"/>
      <c r="E2" s="68"/>
      <c r="F2" s="68"/>
      <c r="G2" s="68"/>
      <c r="H2" s="68"/>
      <c r="I2" s="68"/>
    </row>
    <row r="4" spans="1:11" ht="22.5" customHeight="1">
      <c r="A4" s="69" t="s">
        <v>114</v>
      </c>
      <c r="B4" s="70" t="s">
        <v>123</v>
      </c>
      <c r="C4" s="70"/>
      <c r="D4" s="70"/>
      <c r="E4" s="69" t="s">
        <v>122</v>
      </c>
      <c r="F4" s="72" t="s">
        <v>124</v>
      </c>
      <c r="G4" s="69" t="s">
        <v>117</v>
      </c>
      <c r="H4" s="69" t="s">
        <v>118</v>
      </c>
      <c r="I4" s="71" t="s">
        <v>119</v>
      </c>
      <c r="J4" s="71"/>
    </row>
    <row r="5" spans="1:11" ht="72" customHeight="1">
      <c r="A5" s="69"/>
      <c r="B5" s="70"/>
      <c r="C5" s="70"/>
      <c r="D5" s="70"/>
      <c r="E5" s="69"/>
      <c r="F5" s="73"/>
      <c r="G5" s="69"/>
      <c r="H5" s="69"/>
      <c r="I5" s="38" t="s">
        <v>120</v>
      </c>
      <c r="J5" s="39" t="s">
        <v>121</v>
      </c>
    </row>
    <row r="6" spans="1:11" s="45" customFormat="1" ht="15">
      <c r="A6" s="40" t="s">
        <v>116</v>
      </c>
      <c r="B6" s="40"/>
      <c r="C6" s="41"/>
      <c r="D6" s="40"/>
      <c r="E6" s="41"/>
      <c r="F6" s="42">
        <v>1125623.5</v>
      </c>
      <c r="G6" s="42">
        <v>1135409.2675699999</v>
      </c>
      <c r="H6" s="42">
        <v>1116044.21</v>
      </c>
      <c r="I6" s="42">
        <f>H6-G6</f>
        <v>-19365.057569999946</v>
      </c>
      <c r="J6" s="43">
        <f>H6/G6-1</f>
        <v>-1.7055574692855013E-2</v>
      </c>
      <c r="K6" s="44">
        <f>G6/F6</f>
        <v>1.0086936418527153</v>
      </c>
    </row>
    <row r="7" spans="1:11" outlineLevel="2">
      <c r="A7" s="32" t="s">
        <v>1</v>
      </c>
      <c r="B7" s="33" t="s">
        <v>0</v>
      </c>
      <c r="C7" s="33" t="s">
        <v>2</v>
      </c>
      <c r="D7" s="33" t="s">
        <v>3</v>
      </c>
      <c r="E7" s="33"/>
      <c r="F7" s="34">
        <v>463027.7</v>
      </c>
      <c r="G7" s="34">
        <v>429355.32257000002</v>
      </c>
      <c r="H7" s="34">
        <v>410485.76000000001</v>
      </c>
      <c r="I7" s="34">
        <f t="shared" ref="I7:I22" si="0">H7-G7</f>
        <v>-18869.562570000009</v>
      </c>
      <c r="J7" s="46">
        <f t="shared" ref="J7:J22" si="1">H7/G7-1</f>
        <v>-4.3948593572922579E-2</v>
      </c>
    </row>
    <row r="8" spans="1:11" ht="78.75" outlineLevel="3">
      <c r="A8" s="32" t="s">
        <v>4</v>
      </c>
      <c r="B8" s="33" t="s">
        <v>0</v>
      </c>
      <c r="C8" s="33" t="s">
        <v>2</v>
      </c>
      <c r="D8" s="33" t="s">
        <v>3</v>
      </c>
      <c r="E8" s="33" t="s">
        <v>5</v>
      </c>
      <c r="F8" s="34">
        <v>3037.1</v>
      </c>
      <c r="G8" s="34">
        <v>3037.08</v>
      </c>
      <c r="H8" s="34">
        <v>3037.08</v>
      </c>
      <c r="I8" s="34">
        <f t="shared" si="0"/>
        <v>0</v>
      </c>
      <c r="J8" s="46">
        <f t="shared" si="1"/>
        <v>0</v>
      </c>
    </row>
    <row r="9" spans="1:11" ht="78.75" outlineLevel="3">
      <c r="A9" s="32" t="s">
        <v>9</v>
      </c>
      <c r="B9" s="33" t="s">
        <v>0</v>
      </c>
      <c r="C9" s="33" t="s">
        <v>2</v>
      </c>
      <c r="D9" s="33" t="s">
        <v>3</v>
      </c>
      <c r="E9" s="33" t="s">
        <v>10</v>
      </c>
      <c r="F9" s="34">
        <v>1194.5999999999999</v>
      </c>
      <c r="G9" s="34">
        <v>1193.0274199999999</v>
      </c>
      <c r="H9" s="34">
        <v>946.7</v>
      </c>
      <c r="I9" s="34">
        <f t="shared" si="0"/>
        <v>-246.32741999999985</v>
      </c>
      <c r="J9" s="46">
        <f t="shared" si="1"/>
        <v>-0.20647255534160303</v>
      </c>
    </row>
    <row r="10" spans="1:11" ht="67.5" outlineLevel="3">
      <c r="A10" s="32" t="s">
        <v>17</v>
      </c>
      <c r="B10" s="33" t="s">
        <v>0</v>
      </c>
      <c r="C10" s="33" t="s">
        <v>2</v>
      </c>
      <c r="D10" s="33" t="s">
        <v>3</v>
      </c>
      <c r="E10" s="33" t="s">
        <v>18</v>
      </c>
      <c r="F10" s="34">
        <v>412715.5</v>
      </c>
      <c r="G10" s="34">
        <v>378868.92588</v>
      </c>
      <c r="H10" s="34">
        <v>360937.7</v>
      </c>
      <c r="I10" s="34">
        <f t="shared" si="0"/>
        <v>-17931.225879999984</v>
      </c>
      <c r="J10" s="46">
        <f t="shared" si="1"/>
        <v>-4.7328309753435382E-2</v>
      </c>
    </row>
    <row r="11" spans="1:11" ht="33.75" outlineLevel="4">
      <c r="A11" s="32" t="s">
        <v>19</v>
      </c>
      <c r="B11" s="33" t="s">
        <v>0</v>
      </c>
      <c r="C11" s="33" t="s">
        <v>2</v>
      </c>
      <c r="D11" s="33" t="s">
        <v>3</v>
      </c>
      <c r="E11" s="33" t="s">
        <v>20</v>
      </c>
      <c r="F11" s="34">
        <v>406811.3</v>
      </c>
      <c r="G11" s="34">
        <v>378868.92588</v>
      </c>
      <c r="H11" s="34">
        <v>360937.7</v>
      </c>
      <c r="I11" s="34">
        <f t="shared" si="0"/>
        <v>-17931.225879999984</v>
      </c>
      <c r="J11" s="46">
        <f t="shared" si="1"/>
        <v>-4.7328309753435382E-2</v>
      </c>
    </row>
    <row r="12" spans="1:11" ht="56.25" outlineLevel="5">
      <c r="A12" s="32" t="s">
        <v>125</v>
      </c>
      <c r="B12" s="33" t="s">
        <v>0</v>
      </c>
      <c r="C12" s="33"/>
      <c r="D12" s="33" t="s">
        <v>3</v>
      </c>
      <c r="E12" s="33" t="s">
        <v>126</v>
      </c>
      <c r="F12" s="34">
        <v>5904.2</v>
      </c>
      <c r="G12" s="34">
        <v>0</v>
      </c>
      <c r="H12" s="34">
        <v>0</v>
      </c>
      <c r="I12" s="34">
        <v>0</v>
      </c>
      <c r="J12" s="46">
        <v>0</v>
      </c>
    </row>
    <row r="13" spans="1:11" ht="67.5" outlineLevel="3">
      <c r="A13" s="32" t="s">
        <v>75</v>
      </c>
      <c r="B13" s="33" t="s">
        <v>0</v>
      </c>
      <c r="C13" s="33" t="s">
        <v>2</v>
      </c>
      <c r="D13" s="33" t="s">
        <v>3</v>
      </c>
      <c r="E13" s="33" t="s">
        <v>76</v>
      </c>
      <c r="F13" s="34">
        <v>3000</v>
      </c>
      <c r="G13" s="34">
        <v>3000</v>
      </c>
      <c r="H13" s="34">
        <v>3000</v>
      </c>
      <c r="I13" s="34">
        <f t="shared" si="0"/>
        <v>0</v>
      </c>
      <c r="J13" s="46">
        <f t="shared" si="1"/>
        <v>0</v>
      </c>
    </row>
    <row r="14" spans="1:11" ht="45" outlineLevel="3">
      <c r="A14" s="32" t="s">
        <v>79</v>
      </c>
      <c r="B14" s="33" t="s">
        <v>0</v>
      </c>
      <c r="C14" s="33" t="s">
        <v>2</v>
      </c>
      <c r="D14" s="33" t="s">
        <v>3</v>
      </c>
      <c r="E14" s="33" t="s">
        <v>80</v>
      </c>
      <c r="F14" s="34">
        <v>43045.5</v>
      </c>
      <c r="G14" s="34">
        <v>43012.420869999994</v>
      </c>
      <c r="H14" s="34">
        <v>42351.82</v>
      </c>
      <c r="I14" s="34">
        <f t="shared" si="0"/>
        <v>-660.60086999999476</v>
      </c>
      <c r="J14" s="46">
        <f t="shared" si="1"/>
        <v>-1.5358374549448994E-2</v>
      </c>
    </row>
    <row r="15" spans="1:11" ht="33.75" outlineLevel="3">
      <c r="A15" s="32" t="s">
        <v>83</v>
      </c>
      <c r="B15" s="33" t="s">
        <v>0</v>
      </c>
      <c r="C15" s="33" t="s">
        <v>2</v>
      </c>
      <c r="D15" s="33" t="s">
        <v>3</v>
      </c>
      <c r="E15" s="33" t="s">
        <v>84</v>
      </c>
      <c r="F15" s="34">
        <v>35</v>
      </c>
      <c r="G15" s="34">
        <v>243.86840000000001</v>
      </c>
      <c r="H15" s="34">
        <v>212.46</v>
      </c>
      <c r="I15" s="34">
        <f t="shared" si="0"/>
        <v>-31.4084</v>
      </c>
      <c r="J15" s="46">
        <f t="shared" si="1"/>
        <v>-0.12879241426933541</v>
      </c>
    </row>
    <row r="16" spans="1:11" ht="16.5" customHeight="1" outlineLevel="4">
      <c r="A16" s="32" t="s">
        <v>90</v>
      </c>
      <c r="B16" s="33" t="s">
        <v>89</v>
      </c>
      <c r="C16" s="33"/>
      <c r="D16" s="33" t="s">
        <v>92</v>
      </c>
      <c r="E16" s="33"/>
      <c r="F16" s="34">
        <v>649783</v>
      </c>
      <c r="G16" s="34">
        <v>693393.5</v>
      </c>
      <c r="H16" s="34">
        <v>693180.75</v>
      </c>
      <c r="I16" s="34">
        <f t="shared" si="0"/>
        <v>-212.75</v>
      </c>
      <c r="J16" s="46">
        <f t="shared" si="1"/>
        <v>-3.0682433567663647E-4</v>
      </c>
    </row>
    <row r="17" spans="1:10" ht="67.5" outlineLevel="3">
      <c r="A17" s="32" t="s">
        <v>17</v>
      </c>
      <c r="B17" s="33" t="s">
        <v>89</v>
      </c>
      <c r="C17" s="33" t="s">
        <v>91</v>
      </c>
      <c r="D17" s="33" t="s">
        <v>92</v>
      </c>
      <c r="E17" s="33" t="s">
        <v>18</v>
      </c>
      <c r="F17" s="34">
        <v>649783</v>
      </c>
      <c r="G17" s="34">
        <v>693393.5</v>
      </c>
      <c r="H17" s="34">
        <v>693180.75</v>
      </c>
      <c r="I17" s="34">
        <f t="shared" si="0"/>
        <v>-212.75</v>
      </c>
      <c r="J17" s="46">
        <f t="shared" si="1"/>
        <v>-3.0682433567663647E-4</v>
      </c>
    </row>
    <row r="18" spans="1:10" ht="33.75" outlineLevel="4">
      <c r="A18" s="32" t="s">
        <v>19</v>
      </c>
      <c r="B18" s="33" t="s">
        <v>89</v>
      </c>
      <c r="C18" s="33" t="s">
        <v>91</v>
      </c>
      <c r="D18" s="33" t="s">
        <v>92</v>
      </c>
      <c r="E18" s="33" t="s">
        <v>20</v>
      </c>
      <c r="F18" s="34">
        <v>649783</v>
      </c>
      <c r="G18" s="34">
        <v>693393.5</v>
      </c>
      <c r="H18" s="34">
        <v>693180.75</v>
      </c>
      <c r="I18" s="34">
        <f t="shared" si="0"/>
        <v>-212.75</v>
      </c>
      <c r="J18" s="46">
        <f t="shared" si="1"/>
        <v>-3.0682433567663647E-4</v>
      </c>
    </row>
    <row r="19" spans="1:10" ht="22.5" outlineLevel="5">
      <c r="A19" s="32" t="s">
        <v>101</v>
      </c>
      <c r="B19" s="33" t="s">
        <v>89</v>
      </c>
      <c r="C19" s="33"/>
      <c r="D19" s="33" t="s">
        <v>103</v>
      </c>
      <c r="E19" s="33"/>
      <c r="F19" s="34">
        <v>12812.8</v>
      </c>
      <c r="G19" s="34">
        <v>12660.45</v>
      </c>
      <c r="H19" s="34">
        <v>12377.7</v>
      </c>
      <c r="I19" s="34">
        <f t="shared" si="0"/>
        <v>-282.75</v>
      </c>
      <c r="J19" s="46">
        <f t="shared" si="1"/>
        <v>-2.2333329384026657E-2</v>
      </c>
    </row>
    <row r="20" spans="1:10" ht="78.75" outlineLevel="3">
      <c r="A20" s="32" t="s">
        <v>9</v>
      </c>
      <c r="B20" s="33" t="s">
        <v>89</v>
      </c>
      <c r="C20" s="33" t="s">
        <v>102</v>
      </c>
      <c r="D20" s="33" t="s">
        <v>103</v>
      </c>
      <c r="E20" s="33" t="s">
        <v>10</v>
      </c>
      <c r="F20" s="34">
        <v>12196</v>
      </c>
      <c r="G20" s="34">
        <v>12369.575000000001</v>
      </c>
      <c r="H20" s="34">
        <v>12329.7</v>
      </c>
      <c r="I20" s="34">
        <f t="shared" si="0"/>
        <v>-39.875</v>
      </c>
      <c r="J20" s="46">
        <f t="shared" si="1"/>
        <v>-3.2236354118876376E-3</v>
      </c>
    </row>
    <row r="21" spans="1:10" ht="67.5" outlineLevel="3">
      <c r="A21" s="32" t="s">
        <v>17</v>
      </c>
      <c r="B21" s="33" t="s">
        <v>89</v>
      </c>
      <c r="C21" s="33" t="s">
        <v>102</v>
      </c>
      <c r="D21" s="33" t="s">
        <v>103</v>
      </c>
      <c r="E21" s="33" t="s">
        <v>18</v>
      </c>
      <c r="F21" s="34">
        <v>616.79999999999995</v>
      </c>
      <c r="G21" s="34">
        <v>290.87</v>
      </c>
      <c r="H21" s="34">
        <v>48</v>
      </c>
      <c r="I21" s="34">
        <f t="shared" si="0"/>
        <v>-242.87</v>
      </c>
      <c r="J21" s="46">
        <f t="shared" si="1"/>
        <v>-0.83497782514525387</v>
      </c>
    </row>
    <row r="22" spans="1:10" ht="33.75" outlineLevel="4">
      <c r="A22" s="32" t="s">
        <v>110</v>
      </c>
      <c r="B22" s="33" t="s">
        <v>89</v>
      </c>
      <c r="C22" s="33" t="s">
        <v>102</v>
      </c>
      <c r="D22" s="33" t="s">
        <v>103</v>
      </c>
      <c r="E22" s="33" t="s">
        <v>111</v>
      </c>
      <c r="F22" s="34">
        <v>618.79999999999995</v>
      </c>
      <c r="G22" s="34">
        <v>290.87</v>
      </c>
      <c r="H22" s="34">
        <v>48</v>
      </c>
      <c r="I22" s="34">
        <f t="shared" si="0"/>
        <v>-242.87</v>
      </c>
      <c r="J22" s="46">
        <f t="shared" si="1"/>
        <v>-0.83497782514525387</v>
      </c>
    </row>
    <row r="23" spans="1:10">
      <c r="A23" s="47"/>
    </row>
    <row r="24" spans="1:10" ht="30" customHeight="1">
      <c r="A24" s="47"/>
    </row>
    <row r="25" spans="1:10" ht="15.75">
      <c r="A25" s="48"/>
      <c r="B25" s="48"/>
      <c r="C25" s="48"/>
      <c r="D25" s="48"/>
    </row>
    <row r="26" spans="1:10" ht="15.75">
      <c r="A26" s="48"/>
      <c r="B26" s="48"/>
      <c r="D26" s="49"/>
      <c r="E26" s="50"/>
      <c r="F26" s="50"/>
      <c r="G26" s="50"/>
      <c r="H26" s="51"/>
    </row>
    <row r="27" spans="1:10" ht="15.75">
      <c r="A27" s="48"/>
      <c r="B27" s="48"/>
      <c r="D27" s="48"/>
      <c r="E27" s="48"/>
      <c r="F27" s="48"/>
      <c r="G27" s="52"/>
      <c r="H27" s="51"/>
    </row>
    <row r="28" spans="1:10" ht="15.75">
      <c r="A28" s="48"/>
      <c r="B28" s="48"/>
      <c r="D28" s="48"/>
      <c r="E28" s="48"/>
      <c r="F28" s="48"/>
      <c r="G28" s="52"/>
      <c r="H28" s="51"/>
    </row>
    <row r="29" spans="1:10">
      <c r="G29" s="51"/>
      <c r="H29" s="51"/>
    </row>
    <row r="30" spans="1:10" ht="15.75">
      <c r="A30" s="48"/>
      <c r="B30" s="48"/>
      <c r="D30" s="48"/>
      <c r="E30" s="48"/>
      <c r="F30" s="48"/>
      <c r="G30" s="52"/>
      <c r="H30" s="51"/>
    </row>
    <row r="31" spans="1:10" ht="15.75">
      <c r="A31" s="48"/>
      <c r="B31" s="48"/>
      <c r="D31" s="49"/>
      <c r="E31" s="50"/>
      <c r="F31" s="50"/>
      <c r="G31" s="50"/>
      <c r="H31" s="51"/>
      <c r="I31" s="50"/>
    </row>
    <row r="34" spans="1:1" ht="15.75">
      <c r="A34" s="48"/>
    </row>
  </sheetData>
  <mergeCells count="8">
    <mergeCell ref="A2:I2"/>
    <mergeCell ref="A4:A5"/>
    <mergeCell ref="B4:D5"/>
    <mergeCell ref="E4:E5"/>
    <mergeCell ref="F4:F5"/>
    <mergeCell ref="G4:G5"/>
    <mergeCell ref="H4:H5"/>
    <mergeCell ref="I4:J4"/>
  </mergeCells>
  <pageMargins left="0.6692913385826772" right="0.55118110236220474" top="0.43" bottom="0.39370078740157483" header="0.22" footer="0.23622047244094491"/>
  <pageSetup paperSize="9" scale="76" fitToHeight="0" orientation="portrait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2:L34"/>
  <sheetViews>
    <sheetView showGridLines="0" zoomScale="130" zoomScaleNormal="130" workbookViewId="0">
      <selection activeCell="H6" sqref="H6:H22"/>
    </sheetView>
  </sheetViews>
  <sheetFormatPr defaultRowHeight="12.75" customHeight="1" outlineLevelRow="5"/>
  <cols>
    <col min="1" max="1" width="30.7109375" style="9" customWidth="1"/>
    <col min="2" max="2" width="4" style="9" customWidth="1"/>
    <col min="3" max="3" width="8.28515625" style="9" hidden="1" customWidth="1"/>
    <col min="4" max="4" width="3.7109375" style="9" customWidth="1"/>
    <col min="5" max="5" width="7.7109375" style="9" customWidth="1"/>
    <col min="6" max="6" width="13.7109375" style="9" customWidth="1"/>
    <col min="7" max="8" width="14.28515625" style="9" customWidth="1"/>
    <col min="9" max="9" width="14.140625" style="9" customWidth="1"/>
    <col min="10" max="10" width="12.5703125" style="9" customWidth="1"/>
    <col min="11" max="11" width="9.140625" style="9"/>
    <col min="12" max="12" width="9.42578125" style="9" bestFit="1" customWidth="1"/>
    <col min="13" max="16384" width="9.140625" style="9"/>
  </cols>
  <sheetData>
    <row r="2" spans="1:12" ht="12.75" customHeight="1">
      <c r="A2" s="68" t="s">
        <v>115</v>
      </c>
      <c r="B2" s="68"/>
      <c r="C2" s="68"/>
      <c r="D2" s="68"/>
      <c r="E2" s="68"/>
      <c r="F2" s="68"/>
      <c r="G2" s="68"/>
      <c r="H2" s="68"/>
      <c r="I2" s="68"/>
      <c r="J2" s="68"/>
    </row>
    <row r="4" spans="1:12" ht="22.5" customHeight="1">
      <c r="A4" s="69" t="s">
        <v>114</v>
      </c>
      <c r="B4" s="70" t="s">
        <v>123</v>
      </c>
      <c r="C4" s="70"/>
      <c r="D4" s="70"/>
      <c r="E4" s="69" t="s">
        <v>122</v>
      </c>
      <c r="F4" s="72" t="s">
        <v>124</v>
      </c>
      <c r="G4" s="69" t="s">
        <v>117</v>
      </c>
      <c r="H4" s="53"/>
      <c r="I4" s="69" t="s">
        <v>118</v>
      </c>
      <c r="J4" s="71" t="s">
        <v>119</v>
      </c>
      <c r="K4" s="71"/>
    </row>
    <row r="5" spans="1:12" ht="72" customHeight="1">
      <c r="A5" s="69"/>
      <c r="B5" s="70"/>
      <c r="C5" s="70"/>
      <c r="D5" s="70"/>
      <c r="E5" s="69"/>
      <c r="F5" s="73"/>
      <c r="G5" s="69"/>
      <c r="H5" s="53"/>
      <c r="I5" s="69"/>
      <c r="J5" s="38" t="s">
        <v>120</v>
      </c>
      <c r="K5" s="39" t="s">
        <v>121</v>
      </c>
    </row>
    <row r="6" spans="1:12" s="45" customFormat="1" ht="15">
      <c r="A6" s="40" t="s">
        <v>116</v>
      </c>
      <c r="B6" s="40"/>
      <c r="C6" s="41"/>
      <c r="D6" s="40"/>
      <c r="E6" s="41"/>
      <c r="F6" s="42">
        <v>1125623.5</v>
      </c>
      <c r="G6" s="42">
        <v>1135409.2675699999</v>
      </c>
      <c r="H6" s="42">
        <f>G6-F6</f>
        <v>9785.767569999909</v>
      </c>
      <c r="I6" s="42">
        <v>1116044.21</v>
      </c>
      <c r="J6" s="42">
        <f>I6-G6</f>
        <v>-19365.057569999946</v>
      </c>
      <c r="K6" s="43">
        <f>I6/G6-1</f>
        <v>-1.7055574692855013E-2</v>
      </c>
      <c r="L6" s="44">
        <f>G6/F6</f>
        <v>1.0086936418527153</v>
      </c>
    </row>
    <row r="7" spans="1:12" ht="15" outlineLevel="2">
      <c r="A7" s="32" t="s">
        <v>1</v>
      </c>
      <c r="B7" s="33" t="s">
        <v>0</v>
      </c>
      <c r="C7" s="33" t="s">
        <v>2</v>
      </c>
      <c r="D7" s="33" t="s">
        <v>3</v>
      </c>
      <c r="E7" s="33"/>
      <c r="F7" s="34">
        <v>463027.7</v>
      </c>
      <c r="G7" s="34">
        <v>429355.32257000002</v>
      </c>
      <c r="H7" s="42">
        <f t="shared" ref="H7:H22" si="0">G7-F7</f>
        <v>-33672.377429999993</v>
      </c>
      <c r="I7" s="34">
        <v>410485.76000000001</v>
      </c>
      <c r="J7" s="34">
        <f t="shared" ref="J7:J22" si="1">I7-G7</f>
        <v>-18869.562570000009</v>
      </c>
      <c r="K7" s="46">
        <f t="shared" ref="K7:K22" si="2">I7/G7-1</f>
        <v>-4.3948593572922579E-2</v>
      </c>
    </row>
    <row r="8" spans="1:12" ht="78.75" outlineLevel="3">
      <c r="A8" s="32" t="s">
        <v>4</v>
      </c>
      <c r="B8" s="33" t="s">
        <v>0</v>
      </c>
      <c r="C8" s="33" t="s">
        <v>2</v>
      </c>
      <c r="D8" s="33" t="s">
        <v>3</v>
      </c>
      <c r="E8" s="33" t="s">
        <v>5</v>
      </c>
      <c r="F8" s="34">
        <v>3037.1</v>
      </c>
      <c r="G8" s="34">
        <v>3037.08</v>
      </c>
      <c r="H8" s="42">
        <f t="shared" si="0"/>
        <v>-1.999999999998181E-2</v>
      </c>
      <c r="I8" s="34">
        <v>3037.08</v>
      </c>
      <c r="J8" s="34">
        <f t="shared" si="1"/>
        <v>0</v>
      </c>
      <c r="K8" s="46">
        <f t="shared" si="2"/>
        <v>0</v>
      </c>
    </row>
    <row r="9" spans="1:12" ht="78.75" outlineLevel="3">
      <c r="A9" s="32" t="s">
        <v>9</v>
      </c>
      <c r="B9" s="33" t="s">
        <v>0</v>
      </c>
      <c r="C9" s="33" t="s">
        <v>2</v>
      </c>
      <c r="D9" s="33" t="s">
        <v>3</v>
      </c>
      <c r="E9" s="33" t="s">
        <v>10</v>
      </c>
      <c r="F9" s="34">
        <v>1194.5999999999999</v>
      </c>
      <c r="G9" s="34">
        <v>1193.0274199999999</v>
      </c>
      <c r="H9" s="42">
        <f t="shared" si="0"/>
        <v>-1.5725800000000163</v>
      </c>
      <c r="I9" s="34">
        <v>946.7</v>
      </c>
      <c r="J9" s="34">
        <f t="shared" si="1"/>
        <v>-246.32741999999985</v>
      </c>
      <c r="K9" s="46">
        <f t="shared" si="2"/>
        <v>-0.20647255534160303</v>
      </c>
    </row>
    <row r="10" spans="1:12" ht="67.5" outlineLevel="3">
      <c r="A10" s="32" t="s">
        <v>17</v>
      </c>
      <c r="B10" s="33" t="s">
        <v>0</v>
      </c>
      <c r="C10" s="33" t="s">
        <v>2</v>
      </c>
      <c r="D10" s="33" t="s">
        <v>3</v>
      </c>
      <c r="E10" s="33" t="s">
        <v>18</v>
      </c>
      <c r="F10" s="34">
        <v>412715.5</v>
      </c>
      <c r="G10" s="34">
        <v>378868.92588</v>
      </c>
      <c r="H10" s="42">
        <f t="shared" si="0"/>
        <v>-33846.574120000005</v>
      </c>
      <c r="I10" s="34">
        <v>360937.7</v>
      </c>
      <c r="J10" s="34">
        <f t="shared" si="1"/>
        <v>-17931.225879999984</v>
      </c>
      <c r="K10" s="46">
        <f t="shared" si="2"/>
        <v>-4.7328309753435382E-2</v>
      </c>
    </row>
    <row r="11" spans="1:12" ht="33.75" outlineLevel="4">
      <c r="A11" s="32" t="s">
        <v>19</v>
      </c>
      <c r="B11" s="33" t="s">
        <v>0</v>
      </c>
      <c r="C11" s="33" t="s">
        <v>2</v>
      </c>
      <c r="D11" s="33" t="s">
        <v>3</v>
      </c>
      <c r="E11" s="33" t="s">
        <v>20</v>
      </c>
      <c r="F11" s="34">
        <v>406811.3</v>
      </c>
      <c r="G11" s="34">
        <v>378868.92588</v>
      </c>
      <c r="H11" s="42">
        <f t="shared" si="0"/>
        <v>-27942.374119999993</v>
      </c>
      <c r="I11" s="34">
        <v>360937.7</v>
      </c>
      <c r="J11" s="34">
        <f t="shared" si="1"/>
        <v>-17931.225879999984</v>
      </c>
      <c r="K11" s="46">
        <f t="shared" si="2"/>
        <v>-4.7328309753435382E-2</v>
      </c>
    </row>
    <row r="12" spans="1:12" ht="56.25" outlineLevel="5">
      <c r="A12" s="32" t="s">
        <v>125</v>
      </c>
      <c r="B12" s="33" t="s">
        <v>0</v>
      </c>
      <c r="C12" s="33"/>
      <c r="D12" s="33" t="s">
        <v>3</v>
      </c>
      <c r="E12" s="33" t="s">
        <v>126</v>
      </c>
      <c r="F12" s="34">
        <v>5904.2</v>
      </c>
      <c r="G12" s="34">
        <v>0</v>
      </c>
      <c r="H12" s="42">
        <f t="shared" si="0"/>
        <v>-5904.2</v>
      </c>
      <c r="I12" s="34">
        <v>0</v>
      </c>
      <c r="J12" s="34">
        <v>0</v>
      </c>
      <c r="K12" s="46">
        <v>0</v>
      </c>
    </row>
    <row r="13" spans="1:12" ht="67.5" outlineLevel="3">
      <c r="A13" s="32" t="s">
        <v>75</v>
      </c>
      <c r="B13" s="33" t="s">
        <v>0</v>
      </c>
      <c r="C13" s="33" t="s">
        <v>2</v>
      </c>
      <c r="D13" s="33" t="s">
        <v>3</v>
      </c>
      <c r="E13" s="33" t="s">
        <v>76</v>
      </c>
      <c r="F13" s="34">
        <v>3000</v>
      </c>
      <c r="G13" s="34">
        <v>3000</v>
      </c>
      <c r="H13" s="42">
        <f t="shared" si="0"/>
        <v>0</v>
      </c>
      <c r="I13" s="34">
        <v>3000</v>
      </c>
      <c r="J13" s="34">
        <f t="shared" si="1"/>
        <v>0</v>
      </c>
      <c r="K13" s="46">
        <f t="shared" si="2"/>
        <v>0</v>
      </c>
    </row>
    <row r="14" spans="1:12" ht="45" outlineLevel="3">
      <c r="A14" s="32" t="s">
        <v>79</v>
      </c>
      <c r="B14" s="33" t="s">
        <v>0</v>
      </c>
      <c r="C14" s="33" t="s">
        <v>2</v>
      </c>
      <c r="D14" s="33" t="s">
        <v>3</v>
      </c>
      <c r="E14" s="33" t="s">
        <v>80</v>
      </c>
      <c r="F14" s="34">
        <v>43045.5</v>
      </c>
      <c r="G14" s="34">
        <v>43012.420869999994</v>
      </c>
      <c r="H14" s="42">
        <f t="shared" si="0"/>
        <v>-33.079130000005534</v>
      </c>
      <c r="I14" s="34">
        <v>42351.82</v>
      </c>
      <c r="J14" s="34">
        <f t="shared" si="1"/>
        <v>-660.60086999999476</v>
      </c>
      <c r="K14" s="46">
        <f t="shared" si="2"/>
        <v>-1.5358374549448994E-2</v>
      </c>
    </row>
    <row r="15" spans="1:12" ht="33.75" outlineLevel="3">
      <c r="A15" s="32" t="s">
        <v>83</v>
      </c>
      <c r="B15" s="33" t="s">
        <v>0</v>
      </c>
      <c r="C15" s="33" t="s">
        <v>2</v>
      </c>
      <c r="D15" s="33" t="s">
        <v>3</v>
      </c>
      <c r="E15" s="33" t="s">
        <v>84</v>
      </c>
      <c r="F15" s="34">
        <v>35</v>
      </c>
      <c r="G15" s="34">
        <v>243.86840000000001</v>
      </c>
      <c r="H15" s="42">
        <f t="shared" si="0"/>
        <v>208.86840000000001</v>
      </c>
      <c r="I15" s="34">
        <v>212.46</v>
      </c>
      <c r="J15" s="34">
        <f t="shared" si="1"/>
        <v>-31.4084</v>
      </c>
      <c r="K15" s="46">
        <f t="shared" si="2"/>
        <v>-0.12879241426933541</v>
      </c>
    </row>
    <row r="16" spans="1:12" ht="16.5" customHeight="1" outlineLevel="4">
      <c r="A16" s="32" t="s">
        <v>90</v>
      </c>
      <c r="B16" s="33" t="s">
        <v>89</v>
      </c>
      <c r="C16" s="33"/>
      <c r="D16" s="33" t="s">
        <v>92</v>
      </c>
      <c r="E16" s="33"/>
      <c r="F16" s="34">
        <v>649783</v>
      </c>
      <c r="G16" s="34">
        <v>693393.5</v>
      </c>
      <c r="H16" s="42">
        <f t="shared" si="0"/>
        <v>43610.5</v>
      </c>
      <c r="I16" s="34">
        <v>693180.75</v>
      </c>
      <c r="J16" s="34">
        <f t="shared" si="1"/>
        <v>-212.75</v>
      </c>
      <c r="K16" s="46">
        <f t="shared" si="2"/>
        <v>-3.0682433567663647E-4</v>
      </c>
    </row>
    <row r="17" spans="1:11" ht="67.5" outlineLevel="3">
      <c r="A17" s="32" t="s">
        <v>17</v>
      </c>
      <c r="B17" s="33" t="s">
        <v>89</v>
      </c>
      <c r="C17" s="33" t="s">
        <v>91</v>
      </c>
      <c r="D17" s="33" t="s">
        <v>92</v>
      </c>
      <c r="E17" s="33" t="s">
        <v>18</v>
      </c>
      <c r="F17" s="34">
        <v>649783</v>
      </c>
      <c r="G17" s="34">
        <v>693393.5</v>
      </c>
      <c r="H17" s="42">
        <f t="shared" si="0"/>
        <v>43610.5</v>
      </c>
      <c r="I17" s="34">
        <v>693180.75</v>
      </c>
      <c r="J17" s="34">
        <f t="shared" si="1"/>
        <v>-212.75</v>
      </c>
      <c r="K17" s="46">
        <f t="shared" si="2"/>
        <v>-3.0682433567663647E-4</v>
      </c>
    </row>
    <row r="18" spans="1:11" ht="33.75" outlineLevel="4">
      <c r="A18" s="32" t="s">
        <v>19</v>
      </c>
      <c r="B18" s="33" t="s">
        <v>89</v>
      </c>
      <c r="C18" s="33" t="s">
        <v>91</v>
      </c>
      <c r="D18" s="33" t="s">
        <v>92</v>
      </c>
      <c r="E18" s="33" t="s">
        <v>20</v>
      </c>
      <c r="F18" s="34">
        <v>649783</v>
      </c>
      <c r="G18" s="34">
        <v>693393.5</v>
      </c>
      <c r="H18" s="42">
        <f t="shared" si="0"/>
        <v>43610.5</v>
      </c>
      <c r="I18" s="34">
        <v>693180.75</v>
      </c>
      <c r="J18" s="34">
        <f t="shared" si="1"/>
        <v>-212.75</v>
      </c>
      <c r="K18" s="46">
        <f t="shared" si="2"/>
        <v>-3.0682433567663647E-4</v>
      </c>
    </row>
    <row r="19" spans="1:11" ht="22.5" outlineLevel="5">
      <c r="A19" s="32" t="s">
        <v>101</v>
      </c>
      <c r="B19" s="33" t="s">
        <v>89</v>
      </c>
      <c r="C19" s="33"/>
      <c r="D19" s="33" t="s">
        <v>103</v>
      </c>
      <c r="E19" s="33"/>
      <c r="F19" s="34">
        <v>12812.8</v>
      </c>
      <c r="G19" s="34">
        <v>12660.45</v>
      </c>
      <c r="H19" s="42">
        <f t="shared" si="0"/>
        <v>-152.34999999999854</v>
      </c>
      <c r="I19" s="34">
        <v>12377.7</v>
      </c>
      <c r="J19" s="34">
        <f t="shared" si="1"/>
        <v>-282.75</v>
      </c>
      <c r="K19" s="46">
        <f t="shared" si="2"/>
        <v>-2.2333329384026657E-2</v>
      </c>
    </row>
    <row r="20" spans="1:11" ht="78.75" outlineLevel="3">
      <c r="A20" s="32" t="s">
        <v>9</v>
      </c>
      <c r="B20" s="33" t="s">
        <v>89</v>
      </c>
      <c r="C20" s="33" t="s">
        <v>102</v>
      </c>
      <c r="D20" s="33" t="s">
        <v>103</v>
      </c>
      <c r="E20" s="33" t="s">
        <v>10</v>
      </c>
      <c r="F20" s="34">
        <v>12196</v>
      </c>
      <c r="G20" s="34">
        <v>12369.575000000001</v>
      </c>
      <c r="H20" s="42">
        <f t="shared" si="0"/>
        <v>173.57500000000073</v>
      </c>
      <c r="I20" s="34">
        <v>12329.7</v>
      </c>
      <c r="J20" s="34">
        <f t="shared" si="1"/>
        <v>-39.875</v>
      </c>
      <c r="K20" s="46">
        <f t="shared" si="2"/>
        <v>-3.2236354118876376E-3</v>
      </c>
    </row>
    <row r="21" spans="1:11" ht="67.5" outlineLevel="3">
      <c r="A21" s="32" t="s">
        <v>17</v>
      </c>
      <c r="B21" s="33" t="s">
        <v>89</v>
      </c>
      <c r="C21" s="33" t="s">
        <v>102</v>
      </c>
      <c r="D21" s="33" t="s">
        <v>103</v>
      </c>
      <c r="E21" s="33" t="s">
        <v>18</v>
      </c>
      <c r="F21" s="34">
        <v>616.79999999999995</v>
      </c>
      <c r="G21" s="34">
        <v>290.87</v>
      </c>
      <c r="H21" s="42">
        <f t="shared" si="0"/>
        <v>-325.92999999999995</v>
      </c>
      <c r="I21" s="34">
        <v>48</v>
      </c>
      <c r="J21" s="34">
        <f t="shared" si="1"/>
        <v>-242.87</v>
      </c>
      <c r="K21" s="46">
        <f t="shared" si="2"/>
        <v>-0.83497782514525387</v>
      </c>
    </row>
    <row r="22" spans="1:11" ht="33.75" outlineLevel="4">
      <c r="A22" s="32" t="s">
        <v>110</v>
      </c>
      <c r="B22" s="33" t="s">
        <v>89</v>
      </c>
      <c r="C22" s="33" t="s">
        <v>102</v>
      </c>
      <c r="D22" s="33" t="s">
        <v>103</v>
      </c>
      <c r="E22" s="33" t="s">
        <v>111</v>
      </c>
      <c r="F22" s="34">
        <v>618.79999999999995</v>
      </c>
      <c r="G22" s="34">
        <v>290.87</v>
      </c>
      <c r="H22" s="42">
        <f t="shared" si="0"/>
        <v>-327.92999999999995</v>
      </c>
      <c r="I22" s="34">
        <v>48</v>
      </c>
      <c r="J22" s="34">
        <f t="shared" si="1"/>
        <v>-242.87</v>
      </c>
      <c r="K22" s="46">
        <f t="shared" si="2"/>
        <v>-0.83497782514525387</v>
      </c>
    </row>
    <row r="23" spans="1:11">
      <c r="A23" s="47"/>
    </row>
    <row r="24" spans="1:11" ht="30" customHeight="1">
      <c r="A24" s="47"/>
    </row>
    <row r="25" spans="1:11" ht="15.75">
      <c r="A25" s="48"/>
      <c r="B25" s="48"/>
      <c r="C25" s="48"/>
      <c r="D25" s="48"/>
    </row>
    <row r="26" spans="1:11" ht="15.75">
      <c r="A26" s="48"/>
      <c r="B26" s="48"/>
      <c r="D26" s="49"/>
      <c r="E26" s="50"/>
      <c r="F26" s="50"/>
      <c r="G26" s="50"/>
      <c r="H26" s="50"/>
      <c r="I26" s="51"/>
    </row>
    <row r="27" spans="1:11" ht="15.75">
      <c r="A27" s="48"/>
      <c r="B27" s="48"/>
      <c r="D27" s="48"/>
      <c r="E27" s="48"/>
      <c r="F27" s="48"/>
      <c r="G27" s="52"/>
      <c r="H27" s="52"/>
      <c r="I27" s="51"/>
    </row>
    <row r="28" spans="1:11" ht="15.75">
      <c r="A28" s="48"/>
      <c r="B28" s="48"/>
      <c r="D28" s="48"/>
      <c r="E28" s="48"/>
      <c r="F28" s="48"/>
      <c r="G28" s="52"/>
      <c r="H28" s="52"/>
      <c r="I28" s="51"/>
    </row>
    <row r="29" spans="1:11">
      <c r="G29" s="51"/>
      <c r="H29" s="51"/>
      <c r="I29" s="51"/>
    </row>
    <row r="30" spans="1:11" ht="15.75">
      <c r="A30" s="48"/>
      <c r="B30" s="48"/>
      <c r="D30" s="48"/>
      <c r="E30" s="48"/>
      <c r="F30" s="48"/>
      <c r="G30" s="52"/>
      <c r="H30" s="52"/>
      <c r="I30" s="51"/>
    </row>
    <row r="31" spans="1:11" ht="15.75">
      <c r="A31" s="48"/>
      <c r="B31" s="48"/>
      <c r="D31" s="49"/>
      <c r="E31" s="50"/>
      <c r="F31" s="50"/>
      <c r="G31" s="50"/>
      <c r="H31" s="50"/>
      <c r="I31" s="51"/>
      <c r="J31" s="50"/>
    </row>
    <row r="34" spans="1:1" ht="15.75">
      <c r="A34" s="48"/>
    </row>
  </sheetData>
  <mergeCells count="8">
    <mergeCell ref="A2:J2"/>
    <mergeCell ref="A4:A5"/>
    <mergeCell ref="B4:D5"/>
    <mergeCell ref="E4:E5"/>
    <mergeCell ref="F4:F5"/>
    <mergeCell ref="G4:G5"/>
    <mergeCell ref="I4:I5"/>
    <mergeCell ref="J4:K4"/>
  </mergeCells>
  <pageMargins left="0.6692913385826772" right="0.55118110236220474" top="0.43" bottom="0.39370078740157483" header="0.22" footer="0.23622047244094491"/>
  <pageSetup paperSize="9" scale="68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№ 1</vt:lpstr>
      <vt:lpstr>Приложение № 1 (2)</vt:lpstr>
      <vt:lpstr>Табл для акта (кратко)</vt:lpstr>
      <vt:lpstr>Табл для акта (кратко) (2)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Авдеев</cp:lastModifiedBy>
  <cp:lastPrinted>2016-03-10T09:16:37Z</cp:lastPrinted>
  <dcterms:created xsi:type="dcterms:W3CDTF">2002-03-11T10:22:12Z</dcterms:created>
  <dcterms:modified xsi:type="dcterms:W3CDTF">2016-03-10T09:16:44Z</dcterms:modified>
</cp:coreProperties>
</file>