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Приложение 1" sheetId="8" r:id="rId1"/>
    <sheet name="Приложение 2" sheetId="2" r:id="rId2"/>
    <sheet name="Приложение 3" sheetId="5" r:id="rId3"/>
  </sheets>
  <calcPr calcId="124519"/>
</workbook>
</file>

<file path=xl/calcChain.xml><?xml version="1.0" encoding="utf-8"?>
<calcChain xmlns="http://schemas.openxmlformats.org/spreadsheetml/2006/main">
  <c r="G9" i="8"/>
  <c r="G10"/>
  <c r="G11"/>
  <c r="G13"/>
  <c r="G14"/>
  <c r="G15"/>
  <c r="G16"/>
  <c r="G8"/>
  <c r="V8" i="5"/>
  <c r="Q7" i="2"/>
  <c r="G7"/>
  <c r="G20" i="8" l="1"/>
  <c r="I20" s="1"/>
  <c r="G18"/>
  <c r="I18" s="1"/>
  <c r="I16"/>
  <c r="I15"/>
  <c r="I14"/>
  <c r="I13"/>
  <c r="I11"/>
  <c r="I10"/>
  <c r="I9"/>
  <c r="I8"/>
  <c r="Q20" i="2"/>
  <c r="Q19"/>
  <c r="Q18"/>
  <c r="Q17"/>
  <c r="Q16"/>
  <c r="Q15"/>
  <c r="Q14"/>
  <c r="Q13"/>
  <c r="Q11"/>
  <c r="Q10"/>
  <c r="Q9"/>
  <c r="Q8"/>
  <c r="L20"/>
  <c r="L19"/>
  <c r="L18"/>
  <c r="L17"/>
  <c r="L16"/>
  <c r="L15"/>
  <c r="L14"/>
  <c r="L13"/>
  <c r="L12"/>
  <c r="L11"/>
  <c r="L10"/>
  <c r="L9"/>
  <c r="L8"/>
  <c r="G20"/>
  <c r="G19"/>
  <c r="G18"/>
  <c r="G17"/>
  <c r="G16"/>
  <c r="G15"/>
  <c r="G14"/>
  <c r="G13"/>
  <c r="G12"/>
  <c r="G11"/>
  <c r="G10"/>
  <c r="G9"/>
  <c r="G8"/>
  <c r="U9" i="5" l="1"/>
  <c r="V9" l="1"/>
  <c r="V17"/>
  <c r="U17"/>
  <c r="V21"/>
  <c r="U21"/>
  <c r="V20"/>
  <c r="U20"/>
  <c r="V16"/>
  <c r="U16"/>
  <c r="V15"/>
  <c r="U15"/>
  <c r="V14"/>
  <c r="U14"/>
  <c r="V19"/>
  <c r="U19"/>
  <c r="V18"/>
  <c r="U18"/>
  <c r="V12"/>
  <c r="U12"/>
  <c r="V11"/>
  <c r="U11"/>
  <c r="V10"/>
  <c r="U10"/>
  <c r="F20"/>
  <c r="G20"/>
  <c r="P16"/>
  <c r="Q16"/>
  <c r="P20"/>
  <c r="Q20"/>
  <c r="P21"/>
  <c r="Q21"/>
  <c r="K16"/>
  <c r="L16"/>
  <c r="K20"/>
  <c r="L20"/>
  <c r="K21"/>
  <c r="L21"/>
  <c r="F16"/>
  <c r="G16"/>
  <c r="F21"/>
  <c r="G21"/>
  <c r="P13"/>
  <c r="P10"/>
  <c r="P8"/>
  <c r="Q9"/>
  <c r="Q17"/>
  <c r="P17"/>
  <c r="Q15"/>
  <c r="P15"/>
  <c r="Q14"/>
  <c r="P14"/>
  <c r="Q19"/>
  <c r="P19"/>
  <c r="Q18"/>
  <c r="P18"/>
  <c r="Q13"/>
  <c r="Q12"/>
  <c r="P12"/>
  <c r="Q11"/>
  <c r="P11"/>
  <c r="Q10"/>
  <c r="P9"/>
  <c r="Q8"/>
  <c r="K13"/>
  <c r="K12"/>
  <c r="L9"/>
  <c r="L10"/>
  <c r="L11"/>
  <c r="L12"/>
  <c r="L13"/>
  <c r="L18"/>
  <c r="L19"/>
  <c r="L14"/>
  <c r="L15"/>
  <c r="L17"/>
  <c r="L8"/>
  <c r="K9"/>
  <c r="K10"/>
  <c r="K11"/>
  <c r="K18"/>
  <c r="K19"/>
  <c r="K14"/>
  <c r="K15"/>
  <c r="K17"/>
  <c r="K8"/>
  <c r="G9"/>
  <c r="G10"/>
  <c r="G11"/>
  <c r="G12"/>
  <c r="G13"/>
  <c r="G18"/>
  <c r="G19"/>
  <c r="G14"/>
  <c r="G15"/>
  <c r="G17"/>
  <c r="G8"/>
  <c r="F9"/>
  <c r="F10"/>
  <c r="F11"/>
  <c r="F12"/>
  <c r="F13"/>
  <c r="F18"/>
  <c r="F19"/>
  <c r="F14"/>
  <c r="F15"/>
  <c r="F17"/>
  <c r="F8"/>
</calcChain>
</file>

<file path=xl/sharedStrings.xml><?xml version="1.0" encoding="utf-8"?>
<sst xmlns="http://schemas.openxmlformats.org/spreadsheetml/2006/main" count="132" uniqueCount="60">
  <si>
    <t>№ п/п</t>
  </si>
  <si>
    <t>Наименование показателя</t>
  </si>
  <si>
    <t xml:space="preserve">Фактически сложившаяся средняя заработная плата в Волгоградской области </t>
  </si>
  <si>
    <t>за 2013 год</t>
  </si>
  <si>
    <t>Фактически сложившаяся средняя заработная плата в ЮФО</t>
  </si>
  <si>
    <t>Фактически сложившаяся средняя заработная плата в РФ</t>
  </si>
  <si>
    <t>ВО</t>
  </si>
  <si>
    <t>ЮФО</t>
  </si>
  <si>
    <t>РФ</t>
  </si>
  <si>
    <t>2013 год</t>
  </si>
  <si>
    <t>Соотношение средних зарплат</t>
  </si>
  <si>
    <t xml:space="preserve">Средняя заработная плата в сфере общего образования </t>
  </si>
  <si>
    <t>Отклонение</t>
  </si>
  <si>
    <t>Врачи и работники медицинских организаций, имеющие высшее медицинское (фармацевтическое) или иное высшее образование, предоставляющие медицинские услуги (обеспечивающие предоставление медицинских услуг)</t>
  </si>
  <si>
    <t>Средний медицинский (фармацевтический) персонал (персонал, обеспечивающий условия для предоставления медицинских услуг)</t>
  </si>
  <si>
    <t>Младший медицинский  персонал (персонал, обеспечивающий условия для предоставления медицинских услуг)</t>
  </si>
  <si>
    <t>Социальные работники</t>
  </si>
  <si>
    <t>Работники учреждений культуры</t>
  </si>
  <si>
    <t>2014 год</t>
  </si>
  <si>
    <t>за 2014 год</t>
  </si>
  <si>
    <t xml:space="preserve"> 2014 год</t>
  </si>
  <si>
    <t xml:space="preserve">Отклонение ВО от </t>
  </si>
  <si>
    <t>Отклонение ВО от</t>
  </si>
  <si>
    <t xml:space="preserve"> РФ</t>
  </si>
  <si>
    <t>Педагогические работники образовательных организаций общего образования</t>
  </si>
  <si>
    <t>Преподаватели и мастера производственного обучения образовательных организаций начального и среднего профессионального образования</t>
  </si>
  <si>
    <t>Е.В. Самарцева</t>
  </si>
  <si>
    <t>Приложение № 1</t>
  </si>
  <si>
    <t>Приложение № 3</t>
  </si>
  <si>
    <t>Ведущий инспектор КСП Волгоградской области</t>
  </si>
  <si>
    <t xml:space="preserve">2013 год </t>
  </si>
  <si>
    <t>Преподаватели образовательных учреждений высшего профессионального образования</t>
  </si>
  <si>
    <t>Средняя заработная плата учителей</t>
  </si>
  <si>
    <t>2015 год</t>
  </si>
  <si>
    <t>за 2015 год</t>
  </si>
  <si>
    <t>изменение 2016 к 2015</t>
  </si>
  <si>
    <t>Педагогические работники организаций, оказывающих социальные услуги детям-сиротам и детям, оставшимся без попечения родителей</t>
  </si>
  <si>
    <t>нет данных</t>
  </si>
  <si>
    <t>целевой пок-ль "дорожной карты" на 2016 год</t>
  </si>
  <si>
    <t>Средняя заработная плата по экономике*</t>
  </si>
  <si>
    <t>Средняя заработная плата по экономике *</t>
  </si>
  <si>
    <t>2016 год</t>
  </si>
  <si>
    <t>Факт</t>
  </si>
  <si>
    <t>*** показатель анализируется по отношению к средней заработной плате учителей</t>
  </si>
  <si>
    <t>Анализ соответствия фактически достигнутого за 2016 год уровня средней заработной платы отдельных категорий работников социальной сферы Волгоградской области, показателям установленным соответствующими отраслевыми «дорожными картами»</t>
  </si>
  <si>
    <t xml:space="preserve"> за 2016 год</t>
  </si>
  <si>
    <t xml:space="preserve">Оценка динамики роста средней заработной платы работников социальной сферы Волгоградской области за 2013-2016 годы </t>
  </si>
  <si>
    <t>Приложение №2</t>
  </si>
  <si>
    <t xml:space="preserve">Сравнительный анализ уровня средней заработной платы работников социальной сферы Волгоградской области, Южного федерального округа и Российской Федерации за 2013-2016 годы </t>
  </si>
  <si>
    <t>* предварителные данные, окончательные  будут опубликованы 15.04.2017</t>
  </si>
  <si>
    <t>фактически достигнутый %</t>
  </si>
  <si>
    <t>-**</t>
  </si>
  <si>
    <t>Педагогические работники государственных (муниципальных) организаций дошкольного образования***</t>
  </si>
  <si>
    <t>Педагогические работники учреждений дополнительного образования детей****</t>
  </si>
  <si>
    <t xml:space="preserve">*** показатель анализируется по отношению к среднее заработной плате в сфере общего образования </t>
  </si>
  <si>
    <t>**** показатель анализируется по отношению к среднее заработной плате учителей</t>
  </si>
  <si>
    <t>** согласно информации органов исполнительной власти Волгоградской области  показатель будет откорректирован в связи с допущенной технической ошибкой при формировании отчета Росстату</t>
  </si>
  <si>
    <t>Педагогические работники дошкольных образовательных организаций***</t>
  </si>
  <si>
    <t xml:space="preserve">*** показатель анализируется по отношению к средней заработной плате в сфере общего образования </t>
  </si>
  <si>
    <t>**** показатель анализируется по отношению к средней заработной плате учителей</t>
  </si>
</sst>
</file>

<file path=xl/styles.xml><?xml version="1.0" encoding="utf-8"?>
<styleSheet xmlns="http://schemas.openxmlformats.org/spreadsheetml/2006/main">
  <numFmts count="1">
    <numFmt numFmtId="164" formatCode="0.0%"/>
  </numFmts>
  <fonts count="18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"/>
      <family val="1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 applyBorder="1"/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" fontId="1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2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0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0" xfId="0" applyFont="1" applyFill="1"/>
    <xf numFmtId="0" fontId="2" fillId="0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/>
    <xf numFmtId="0" fontId="15" fillId="0" borderId="0" xfId="0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A22" sqref="A22:I22"/>
    </sheetView>
  </sheetViews>
  <sheetFormatPr defaultRowHeight="15"/>
  <cols>
    <col min="1" max="1" width="3.7109375" style="8" customWidth="1"/>
    <col min="2" max="2" width="64.5703125" style="6" customWidth="1"/>
    <col min="3" max="6" width="11.5703125" style="6" customWidth="1"/>
    <col min="7" max="7" width="11.42578125" style="6" customWidth="1"/>
    <col min="8" max="8" width="13.85546875" style="6" customWidth="1"/>
    <col min="9" max="9" width="11.28515625" style="6" customWidth="1"/>
    <col min="10" max="16384" width="9.140625" style="6"/>
  </cols>
  <sheetData>
    <row r="1" spans="1:9">
      <c r="F1" s="51" t="s">
        <v>27</v>
      </c>
      <c r="G1" s="51"/>
      <c r="H1" s="51"/>
      <c r="I1" s="51"/>
    </row>
    <row r="2" spans="1:9" s="15" customFormat="1" ht="45.75" customHeight="1">
      <c r="A2" s="52" t="s">
        <v>44</v>
      </c>
      <c r="B2" s="52"/>
      <c r="C2" s="52"/>
      <c r="D2" s="52"/>
      <c r="E2" s="52"/>
      <c r="F2" s="52"/>
      <c r="G2" s="52"/>
      <c r="H2" s="52"/>
      <c r="I2" s="52"/>
    </row>
    <row r="3" spans="1:9" s="15" customFormat="1" ht="15.75">
      <c r="A3" s="45"/>
      <c r="B3" s="26"/>
      <c r="C3" s="45"/>
      <c r="D3" s="45"/>
      <c r="E3" s="45"/>
      <c r="F3" s="26"/>
      <c r="G3" s="26"/>
      <c r="H3" s="26"/>
      <c r="I3" s="26"/>
    </row>
    <row r="4" spans="1:9" ht="13.5" customHeight="1">
      <c r="A4" s="53" t="s">
        <v>0</v>
      </c>
      <c r="B4" s="56" t="s">
        <v>1</v>
      </c>
      <c r="C4" s="53" t="s">
        <v>30</v>
      </c>
      <c r="D4" s="53" t="s">
        <v>18</v>
      </c>
      <c r="E4" s="53" t="s">
        <v>33</v>
      </c>
      <c r="F4" s="57" t="s">
        <v>41</v>
      </c>
      <c r="G4" s="58"/>
      <c r="H4" s="58"/>
      <c r="I4" s="59"/>
    </row>
    <row r="5" spans="1:9" ht="12" customHeight="1">
      <c r="A5" s="54"/>
      <c r="B5" s="56"/>
      <c r="C5" s="54"/>
      <c r="D5" s="54"/>
      <c r="E5" s="54"/>
      <c r="F5" s="56" t="s">
        <v>42</v>
      </c>
      <c r="G5" s="56" t="s">
        <v>10</v>
      </c>
      <c r="H5" s="56"/>
      <c r="I5" s="56" t="s">
        <v>12</v>
      </c>
    </row>
    <row r="6" spans="1:9" s="10" customFormat="1" ht="48" customHeight="1">
      <c r="A6" s="55"/>
      <c r="B6" s="56"/>
      <c r="C6" s="55"/>
      <c r="D6" s="55"/>
      <c r="E6" s="55"/>
      <c r="F6" s="56"/>
      <c r="G6" s="50" t="s">
        <v>50</v>
      </c>
      <c r="H6" s="46" t="s">
        <v>38</v>
      </c>
      <c r="I6" s="56"/>
    </row>
    <row r="7" spans="1:9" s="31" customFormat="1" ht="16.5" customHeight="1">
      <c r="A7" s="4">
        <v>1</v>
      </c>
      <c r="B7" s="28" t="s">
        <v>39</v>
      </c>
      <c r="C7" s="29">
        <v>21154</v>
      </c>
      <c r="D7" s="29">
        <v>23929</v>
      </c>
      <c r="E7" s="29">
        <v>22241</v>
      </c>
      <c r="F7" s="29">
        <v>23294</v>
      </c>
      <c r="G7" s="30"/>
      <c r="H7" s="30"/>
      <c r="I7" s="30"/>
    </row>
    <row r="8" spans="1:9" ht="40.5" customHeight="1">
      <c r="A8" s="4">
        <v>2</v>
      </c>
      <c r="B8" s="5" t="s">
        <v>13</v>
      </c>
      <c r="C8" s="1">
        <v>29436</v>
      </c>
      <c r="D8" s="1">
        <v>32448</v>
      </c>
      <c r="E8" s="1">
        <v>34115</v>
      </c>
      <c r="F8" s="1">
        <v>35581</v>
      </c>
      <c r="G8" s="2">
        <f>F8/$F$7</f>
        <v>1.5274748862367993</v>
      </c>
      <c r="H8" s="2">
        <v>1.4650000000000001</v>
      </c>
      <c r="I8" s="2">
        <f t="shared" ref="I8:I14" si="0">G8-H8</f>
        <v>6.2474886236799199E-2</v>
      </c>
    </row>
    <row r="9" spans="1:9" ht="29.25" customHeight="1">
      <c r="A9" s="4">
        <v>3</v>
      </c>
      <c r="B9" s="5" t="s">
        <v>14</v>
      </c>
      <c r="C9" s="1">
        <v>17585</v>
      </c>
      <c r="D9" s="1">
        <v>19656</v>
      </c>
      <c r="E9" s="1">
        <v>20700</v>
      </c>
      <c r="F9" s="1">
        <v>22131</v>
      </c>
      <c r="G9" s="2">
        <f t="shared" ref="G9:G16" si="1">F9/$F$7</f>
        <v>0.95007298016656649</v>
      </c>
      <c r="H9" s="2">
        <v>0.88700000000000001</v>
      </c>
      <c r="I9" s="2">
        <f t="shared" si="0"/>
        <v>6.3072980166566484E-2</v>
      </c>
    </row>
    <row r="10" spans="1:9" ht="30" customHeight="1">
      <c r="A10" s="4">
        <v>4</v>
      </c>
      <c r="B10" s="5" t="s">
        <v>15</v>
      </c>
      <c r="C10" s="1">
        <v>10386</v>
      </c>
      <c r="D10" s="1">
        <v>12415</v>
      </c>
      <c r="E10" s="1">
        <v>13110</v>
      </c>
      <c r="F10" s="1">
        <v>14109</v>
      </c>
      <c r="G10" s="2">
        <f t="shared" si="1"/>
        <v>0.60569245299218688</v>
      </c>
      <c r="H10" s="2">
        <v>0.56200000000000006</v>
      </c>
      <c r="I10" s="2">
        <f t="shared" si="0"/>
        <v>4.3692452992186825E-2</v>
      </c>
    </row>
    <row r="11" spans="1:9">
      <c r="A11" s="4">
        <v>5</v>
      </c>
      <c r="B11" s="7" t="s">
        <v>16</v>
      </c>
      <c r="C11" s="1">
        <v>10502</v>
      </c>
      <c r="D11" s="1">
        <v>14263</v>
      </c>
      <c r="E11" s="1">
        <v>14978</v>
      </c>
      <c r="F11" s="1">
        <v>15233</v>
      </c>
      <c r="G11" s="2">
        <f t="shared" si="1"/>
        <v>0.65394522194556537</v>
      </c>
      <c r="H11" s="2">
        <v>0.64800000000000002</v>
      </c>
      <c r="I11" s="2">
        <f t="shared" si="0"/>
        <v>5.9452219455653488E-3</v>
      </c>
    </row>
    <row r="12" spans="1:9" ht="24">
      <c r="A12" s="4">
        <v>6</v>
      </c>
      <c r="B12" s="7" t="s">
        <v>36</v>
      </c>
      <c r="C12" s="1">
        <v>17744</v>
      </c>
      <c r="D12" s="1">
        <v>23467</v>
      </c>
      <c r="E12" s="1">
        <v>24217</v>
      </c>
      <c r="F12" s="71" t="s">
        <v>51</v>
      </c>
      <c r="G12" s="2"/>
      <c r="H12" s="2">
        <v>1.048</v>
      </c>
      <c r="I12" s="2"/>
    </row>
    <row r="13" spans="1:9" ht="12.75" customHeight="1">
      <c r="A13" s="4">
        <v>7</v>
      </c>
      <c r="B13" s="7" t="s">
        <v>24</v>
      </c>
      <c r="C13" s="3">
        <v>21178</v>
      </c>
      <c r="D13" s="3">
        <v>23842</v>
      </c>
      <c r="E13" s="3">
        <v>24795</v>
      </c>
      <c r="F13" s="3">
        <v>25192</v>
      </c>
      <c r="G13" s="2">
        <f t="shared" si="1"/>
        <v>1.0814802094960076</v>
      </c>
      <c r="H13" s="2">
        <v>1.073</v>
      </c>
      <c r="I13" s="2">
        <f t="shared" si="0"/>
        <v>8.4802094960076957E-3</v>
      </c>
    </row>
    <row r="14" spans="1:9" ht="24" customHeight="1">
      <c r="A14" s="4">
        <v>8</v>
      </c>
      <c r="B14" s="7" t="s">
        <v>25</v>
      </c>
      <c r="C14" s="3">
        <v>17407</v>
      </c>
      <c r="D14" s="3">
        <v>21556</v>
      </c>
      <c r="E14" s="3">
        <v>22944</v>
      </c>
      <c r="F14" s="3">
        <v>23736</v>
      </c>
      <c r="G14" s="2">
        <f t="shared" si="1"/>
        <v>1.0189748433072894</v>
      </c>
      <c r="H14" s="2">
        <v>0.98499999999999999</v>
      </c>
      <c r="I14" s="2">
        <f t="shared" si="0"/>
        <v>3.3974843307289393E-2</v>
      </c>
    </row>
    <row r="15" spans="1:9" ht="26.25" customHeight="1">
      <c r="A15" s="4">
        <v>9</v>
      </c>
      <c r="B15" s="7" t="s">
        <v>31</v>
      </c>
      <c r="C15" s="25">
        <v>29050</v>
      </c>
      <c r="D15" s="25">
        <v>32716</v>
      </c>
      <c r="E15" s="3">
        <v>35048</v>
      </c>
      <c r="F15" s="3">
        <v>38009</v>
      </c>
      <c r="G15" s="2">
        <f t="shared" si="1"/>
        <v>1.6317077358976559</v>
      </c>
      <c r="H15" s="2">
        <v>1.097</v>
      </c>
      <c r="I15" s="2">
        <f>G15-H15</f>
        <v>0.53470773589765597</v>
      </c>
    </row>
    <row r="16" spans="1:9">
      <c r="A16" s="4">
        <v>10</v>
      </c>
      <c r="B16" s="7" t="s">
        <v>17</v>
      </c>
      <c r="C16" s="3">
        <v>12723</v>
      </c>
      <c r="D16" s="3">
        <v>15227</v>
      </c>
      <c r="E16" s="3">
        <v>15340</v>
      </c>
      <c r="F16" s="3">
        <v>16797</v>
      </c>
      <c r="G16" s="2">
        <f t="shared" si="1"/>
        <v>0.72108697518674336</v>
      </c>
      <c r="H16" s="2">
        <v>0.66400000000000003</v>
      </c>
      <c r="I16" s="2">
        <f>G16-H16</f>
        <v>5.7086975186743327E-2</v>
      </c>
    </row>
    <row r="17" spans="1:9" s="31" customFormat="1">
      <c r="A17" s="4">
        <v>11</v>
      </c>
      <c r="B17" s="32" t="s">
        <v>11</v>
      </c>
      <c r="C17" s="33">
        <v>17858</v>
      </c>
      <c r="D17" s="33">
        <v>20216</v>
      </c>
      <c r="E17" s="29">
        <v>21188</v>
      </c>
      <c r="F17" s="29">
        <v>21728</v>
      </c>
      <c r="G17" s="9"/>
      <c r="H17" s="9"/>
      <c r="I17" s="9"/>
    </row>
    <row r="18" spans="1:9" ht="24">
      <c r="A18" s="4">
        <v>12</v>
      </c>
      <c r="B18" s="7" t="s">
        <v>52</v>
      </c>
      <c r="C18" s="3">
        <v>17219</v>
      </c>
      <c r="D18" s="3">
        <v>20055</v>
      </c>
      <c r="E18" s="3">
        <v>22044</v>
      </c>
      <c r="F18" s="3">
        <v>22559</v>
      </c>
      <c r="G18" s="2">
        <f>F18/F17</f>
        <v>1.0382455817378498</v>
      </c>
      <c r="H18" s="2">
        <v>1.0009999999999999</v>
      </c>
      <c r="I18" s="2">
        <f>G18-H18</f>
        <v>3.7245581737849864E-2</v>
      </c>
    </row>
    <row r="19" spans="1:9" s="31" customFormat="1" ht="14.25" customHeight="1">
      <c r="A19" s="4">
        <v>13</v>
      </c>
      <c r="B19" s="32" t="s">
        <v>32</v>
      </c>
      <c r="C19" s="33">
        <v>21948</v>
      </c>
      <c r="D19" s="33">
        <v>24461</v>
      </c>
      <c r="E19" s="33">
        <v>25336</v>
      </c>
      <c r="F19" s="33">
        <v>25629</v>
      </c>
      <c r="G19" s="9"/>
      <c r="H19" s="9"/>
      <c r="I19" s="9"/>
    </row>
    <row r="20" spans="1:9">
      <c r="A20" s="4">
        <v>14</v>
      </c>
      <c r="B20" s="7" t="s">
        <v>53</v>
      </c>
      <c r="C20" s="3">
        <v>15890</v>
      </c>
      <c r="D20" s="3">
        <v>20354</v>
      </c>
      <c r="E20" s="3">
        <v>21282</v>
      </c>
      <c r="F20" s="3">
        <v>22059</v>
      </c>
      <c r="G20" s="2">
        <f>F20/F19</f>
        <v>0.86070467049046007</v>
      </c>
      <c r="H20" s="2">
        <v>0.80800000000000005</v>
      </c>
      <c r="I20" s="2">
        <f t="shared" ref="I20" si="2">G20-H20</f>
        <v>5.2704670490460015E-2</v>
      </c>
    </row>
    <row r="21" spans="1:9">
      <c r="A21" s="61" t="s">
        <v>49</v>
      </c>
      <c r="B21" s="61"/>
      <c r="C21" s="61"/>
      <c r="D21" s="61"/>
      <c r="E21" s="27"/>
    </row>
    <row r="22" spans="1:9">
      <c r="A22" s="60" t="s">
        <v>56</v>
      </c>
      <c r="B22" s="60"/>
      <c r="C22" s="60"/>
      <c r="D22" s="60"/>
      <c r="E22" s="60"/>
      <c r="F22" s="60"/>
      <c r="G22" s="60"/>
      <c r="H22" s="60"/>
      <c r="I22" s="60"/>
    </row>
    <row r="23" spans="1:9">
      <c r="A23" s="60" t="s">
        <v>54</v>
      </c>
      <c r="B23" s="60"/>
      <c r="C23" s="60"/>
      <c r="D23" s="60"/>
      <c r="E23" s="44"/>
    </row>
    <row r="24" spans="1:9" ht="13.5" customHeight="1">
      <c r="A24" s="60" t="s">
        <v>55</v>
      </c>
      <c r="B24" s="60"/>
      <c r="C24" s="60"/>
      <c r="D24" s="60"/>
      <c r="E24" s="44"/>
    </row>
    <row r="25" spans="1:9">
      <c r="A25" s="44"/>
      <c r="B25" s="44"/>
      <c r="C25" s="44"/>
      <c r="D25" s="44"/>
      <c r="E25" s="44"/>
      <c r="F25" s="44"/>
      <c r="G25" s="44"/>
      <c r="H25" s="44"/>
      <c r="I25" s="44"/>
    </row>
    <row r="26" spans="1:9" s="21" customFormat="1" ht="15.75">
      <c r="A26" s="20"/>
      <c r="B26" s="21" t="s">
        <v>29</v>
      </c>
      <c r="H26" s="21" t="s">
        <v>26</v>
      </c>
    </row>
    <row r="27" spans="1:9">
      <c r="A27" s="44"/>
      <c r="B27" s="44"/>
      <c r="C27" s="44"/>
      <c r="D27" s="44"/>
      <c r="E27" s="44"/>
      <c r="F27" s="44"/>
      <c r="G27" s="44"/>
      <c r="H27" s="44"/>
      <c r="I27" s="44"/>
    </row>
    <row r="28" spans="1:9">
      <c r="A28" s="44"/>
      <c r="B28" s="44"/>
      <c r="C28" s="44"/>
      <c r="D28" s="44"/>
      <c r="E28" s="44"/>
      <c r="F28" s="44"/>
      <c r="G28" s="44"/>
      <c r="H28" s="44"/>
      <c r="I28" s="44"/>
    </row>
  </sheetData>
  <mergeCells count="15">
    <mergeCell ref="A23:D23"/>
    <mergeCell ref="A24:D24"/>
    <mergeCell ref="A21:D21"/>
    <mergeCell ref="A22:I22"/>
    <mergeCell ref="F1:I1"/>
    <mergeCell ref="A2:I2"/>
    <mergeCell ref="A4:A6"/>
    <mergeCell ref="B4:B6"/>
    <mergeCell ref="C4:C6"/>
    <mergeCell ref="D4:D6"/>
    <mergeCell ref="E4:E6"/>
    <mergeCell ref="F4:I4"/>
    <mergeCell ref="F5:F6"/>
    <mergeCell ref="G5:H5"/>
    <mergeCell ref="I5:I6"/>
  </mergeCells>
  <pageMargins left="0.23622047244094491" right="0.19685039370078741" top="0.43307086614173229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workbookViewId="0">
      <selection activeCell="F19" sqref="F19"/>
    </sheetView>
  </sheetViews>
  <sheetFormatPr defaultRowHeight="15"/>
  <cols>
    <col min="1" max="1" width="3.5703125" style="41" customWidth="1"/>
    <col min="2" max="2" width="54.7109375" style="6" customWidth="1"/>
    <col min="3" max="3" width="7" style="6" customWidth="1"/>
    <col min="4" max="5" width="6.7109375" style="6" customWidth="1"/>
    <col min="6" max="6" width="7.7109375" style="6" customWidth="1"/>
    <col min="7" max="7" width="7.5703125" style="6" customWidth="1"/>
    <col min="8" max="8" width="6.85546875" style="12" customWidth="1"/>
    <col min="9" max="10" width="6.7109375" style="6" customWidth="1"/>
    <col min="11" max="11" width="7.28515625" style="6" customWidth="1"/>
    <col min="12" max="12" width="6.5703125" style="6" customWidth="1"/>
    <col min="13" max="13" width="6.7109375" style="6" customWidth="1"/>
    <col min="14" max="15" width="6.42578125" style="6" customWidth="1"/>
    <col min="16" max="17" width="7.28515625" style="6" customWidth="1"/>
    <col min="18" max="16384" width="9.140625" style="6"/>
  </cols>
  <sheetData>
    <row r="1" spans="1:17" ht="18.75">
      <c r="B1" s="24"/>
      <c r="M1" s="62" t="s">
        <v>47</v>
      </c>
      <c r="N1" s="62"/>
      <c r="O1" s="62"/>
      <c r="P1" s="62"/>
      <c r="Q1" s="62"/>
    </row>
    <row r="2" spans="1:17" ht="15" customHeight="1">
      <c r="B2" s="24"/>
      <c r="M2" s="47"/>
      <c r="N2" s="47"/>
      <c r="O2" s="47"/>
      <c r="P2" s="47"/>
      <c r="Q2" s="47"/>
    </row>
    <row r="3" spans="1:17" s="14" customFormat="1" ht="15" customHeight="1">
      <c r="A3" s="52" t="s">
        <v>46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7" s="14" customFormat="1" ht="15.75">
      <c r="A4" s="39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ht="51.75" customHeight="1">
      <c r="A5" s="56" t="s">
        <v>0</v>
      </c>
      <c r="B5" s="63" t="s">
        <v>1</v>
      </c>
      <c r="C5" s="63" t="s">
        <v>2</v>
      </c>
      <c r="D5" s="63"/>
      <c r="E5" s="63"/>
      <c r="F5" s="63"/>
      <c r="G5" s="63"/>
      <c r="H5" s="63" t="s">
        <v>4</v>
      </c>
      <c r="I5" s="63"/>
      <c r="J5" s="63"/>
      <c r="K5" s="63"/>
      <c r="L5" s="63"/>
      <c r="M5" s="63" t="s">
        <v>5</v>
      </c>
      <c r="N5" s="63"/>
      <c r="O5" s="63"/>
      <c r="P5" s="63"/>
      <c r="Q5" s="63"/>
    </row>
    <row r="6" spans="1:17" ht="51.75" customHeight="1">
      <c r="A6" s="56"/>
      <c r="B6" s="63"/>
      <c r="C6" s="48" t="s">
        <v>3</v>
      </c>
      <c r="D6" s="48" t="s">
        <v>19</v>
      </c>
      <c r="E6" s="48" t="s">
        <v>34</v>
      </c>
      <c r="F6" s="48" t="s">
        <v>45</v>
      </c>
      <c r="G6" s="48" t="s">
        <v>35</v>
      </c>
      <c r="H6" s="22" t="s">
        <v>3</v>
      </c>
      <c r="I6" s="48" t="s">
        <v>19</v>
      </c>
      <c r="J6" s="48" t="s">
        <v>34</v>
      </c>
      <c r="K6" s="48" t="s">
        <v>45</v>
      </c>
      <c r="L6" s="48" t="s">
        <v>35</v>
      </c>
      <c r="M6" s="48" t="s">
        <v>3</v>
      </c>
      <c r="N6" s="48" t="s">
        <v>19</v>
      </c>
      <c r="O6" s="48" t="s">
        <v>34</v>
      </c>
      <c r="P6" s="48" t="s">
        <v>45</v>
      </c>
      <c r="Q6" s="48" t="s">
        <v>35</v>
      </c>
    </row>
    <row r="7" spans="1:17" s="38" customFormat="1" ht="24.75" customHeight="1">
      <c r="A7" s="33">
        <v>1</v>
      </c>
      <c r="B7" s="37" t="s">
        <v>40</v>
      </c>
      <c r="C7" s="29">
        <v>21154</v>
      </c>
      <c r="D7" s="29">
        <v>23929</v>
      </c>
      <c r="E7" s="29">
        <v>22241</v>
      </c>
      <c r="F7" s="29">
        <v>23294</v>
      </c>
      <c r="G7" s="9">
        <f t="shared" ref="G7:G20" si="0">F7/E7</f>
        <v>1.047344993480509</v>
      </c>
      <c r="H7" s="35">
        <v>22496</v>
      </c>
      <c r="I7" s="29">
        <v>24518</v>
      </c>
      <c r="J7" s="29">
        <v>22896</v>
      </c>
      <c r="K7" s="29" t="s">
        <v>37</v>
      </c>
      <c r="L7" s="9"/>
      <c r="M7" s="29">
        <v>29960</v>
      </c>
      <c r="N7" s="29">
        <v>32611</v>
      </c>
      <c r="O7" s="29">
        <v>30694</v>
      </c>
      <c r="P7" s="29">
        <v>32667</v>
      </c>
      <c r="Q7" s="9">
        <f t="shared" ref="Q7:Q20" si="1">P7/O7</f>
        <v>1.064279663777937</v>
      </c>
    </row>
    <row r="8" spans="1:17" ht="48.75" customHeight="1">
      <c r="A8" s="3">
        <v>2</v>
      </c>
      <c r="B8" s="5" t="s">
        <v>13</v>
      </c>
      <c r="C8" s="1">
        <v>29436</v>
      </c>
      <c r="D8" s="1">
        <v>32448</v>
      </c>
      <c r="E8" s="1">
        <v>34115</v>
      </c>
      <c r="F8" s="1">
        <v>35581</v>
      </c>
      <c r="G8" s="2">
        <f t="shared" si="0"/>
        <v>1.0429722995749671</v>
      </c>
      <c r="H8" s="11">
        <v>33226</v>
      </c>
      <c r="I8" s="1">
        <v>34188</v>
      </c>
      <c r="J8" s="1">
        <v>35600</v>
      </c>
      <c r="K8" s="1">
        <v>37906</v>
      </c>
      <c r="L8" s="2">
        <f t="shared" ref="L8:L20" si="2">K8/J8</f>
        <v>1.0647752808988764</v>
      </c>
      <c r="M8" s="1">
        <v>45013</v>
      </c>
      <c r="N8" s="1">
        <v>46231</v>
      </c>
      <c r="O8" s="1">
        <v>47874</v>
      </c>
      <c r="P8" s="1">
        <v>50667</v>
      </c>
      <c r="Q8" s="2">
        <f t="shared" si="1"/>
        <v>1.0583406441910015</v>
      </c>
    </row>
    <row r="9" spans="1:17" ht="26.25" customHeight="1">
      <c r="A9" s="3">
        <v>3</v>
      </c>
      <c r="B9" s="5" t="s">
        <v>14</v>
      </c>
      <c r="C9" s="1">
        <v>17585</v>
      </c>
      <c r="D9" s="1">
        <v>19656</v>
      </c>
      <c r="E9" s="1">
        <v>20700</v>
      </c>
      <c r="F9" s="1">
        <v>22131</v>
      </c>
      <c r="G9" s="2">
        <f t="shared" si="0"/>
        <v>1.0691304347826087</v>
      </c>
      <c r="H9" s="11">
        <v>18295</v>
      </c>
      <c r="I9" s="1">
        <v>20320</v>
      </c>
      <c r="J9" s="1">
        <v>20844</v>
      </c>
      <c r="K9" s="1">
        <v>22238</v>
      </c>
      <c r="L9" s="2">
        <f t="shared" si="2"/>
        <v>1.0668777585876033</v>
      </c>
      <c r="M9" s="1">
        <v>24102</v>
      </c>
      <c r="N9" s="1">
        <v>26310</v>
      </c>
      <c r="O9" s="1">
        <v>27001</v>
      </c>
      <c r="P9" s="1">
        <v>28174</v>
      </c>
      <c r="Q9" s="2">
        <f t="shared" si="1"/>
        <v>1.043442835450539</v>
      </c>
    </row>
    <row r="10" spans="1:17" ht="27.75" customHeight="1">
      <c r="A10" s="3">
        <v>4</v>
      </c>
      <c r="B10" s="5" t="s">
        <v>15</v>
      </c>
      <c r="C10" s="1">
        <v>10386</v>
      </c>
      <c r="D10" s="1">
        <v>12415</v>
      </c>
      <c r="E10" s="1">
        <v>13110</v>
      </c>
      <c r="F10" s="1">
        <v>14109</v>
      </c>
      <c r="G10" s="2">
        <f t="shared" si="0"/>
        <v>1.0762013729977116</v>
      </c>
      <c r="H10" s="11">
        <v>11655</v>
      </c>
      <c r="I10" s="1">
        <v>13570</v>
      </c>
      <c r="J10" s="1">
        <v>14080</v>
      </c>
      <c r="K10" s="1">
        <v>15195</v>
      </c>
      <c r="L10" s="2">
        <f t="shared" si="2"/>
        <v>1.0791903409090908</v>
      </c>
      <c r="M10" s="1">
        <v>14313</v>
      </c>
      <c r="N10" s="1">
        <v>16130</v>
      </c>
      <c r="O10" s="1">
        <v>16820</v>
      </c>
      <c r="P10" s="1">
        <v>18436</v>
      </c>
      <c r="Q10" s="2">
        <f t="shared" si="1"/>
        <v>1.0960760998810939</v>
      </c>
    </row>
    <row r="11" spans="1:17" ht="13.5" customHeight="1">
      <c r="A11" s="3">
        <v>5</v>
      </c>
      <c r="B11" s="7" t="s">
        <v>16</v>
      </c>
      <c r="C11" s="1">
        <v>10502</v>
      </c>
      <c r="D11" s="1">
        <v>14263</v>
      </c>
      <c r="E11" s="1">
        <v>14978</v>
      </c>
      <c r="F11" s="1">
        <v>15233</v>
      </c>
      <c r="G11" s="2">
        <f t="shared" si="0"/>
        <v>1.0170249699559353</v>
      </c>
      <c r="H11" s="11">
        <v>11355</v>
      </c>
      <c r="I11" s="1">
        <v>14522</v>
      </c>
      <c r="J11" s="1">
        <v>16263</v>
      </c>
      <c r="K11" s="1">
        <v>17990</v>
      </c>
      <c r="L11" s="2">
        <f t="shared" si="2"/>
        <v>1.106191969501322</v>
      </c>
      <c r="M11" s="1">
        <v>14759</v>
      </c>
      <c r="N11" s="1">
        <v>18291</v>
      </c>
      <c r="O11" s="1">
        <v>19766</v>
      </c>
      <c r="P11" s="1">
        <v>21601</v>
      </c>
      <c r="Q11" s="2">
        <f t="shared" si="1"/>
        <v>1.0928361833451381</v>
      </c>
    </row>
    <row r="12" spans="1:17" ht="24" customHeight="1">
      <c r="A12" s="3">
        <v>6</v>
      </c>
      <c r="B12" s="7" t="s">
        <v>36</v>
      </c>
      <c r="C12" s="1">
        <v>17744</v>
      </c>
      <c r="D12" s="1">
        <v>23467</v>
      </c>
      <c r="E12" s="1">
        <v>24217</v>
      </c>
      <c r="F12" s="1">
        <v>22966</v>
      </c>
      <c r="G12" s="2">
        <f t="shared" si="0"/>
        <v>0.94834207374984514</v>
      </c>
      <c r="H12" s="11">
        <v>18068</v>
      </c>
      <c r="I12" s="1">
        <v>22930</v>
      </c>
      <c r="J12" s="1">
        <v>24030</v>
      </c>
      <c r="K12" s="1">
        <v>24545</v>
      </c>
      <c r="L12" s="2">
        <f t="shared" si="2"/>
        <v>1.021431543903454</v>
      </c>
      <c r="M12" s="1">
        <v>24177</v>
      </c>
      <c r="N12" s="1">
        <v>28586</v>
      </c>
      <c r="O12" s="1">
        <v>29729</v>
      </c>
      <c r="P12" s="71" t="s">
        <v>51</v>
      </c>
      <c r="Q12" s="2"/>
    </row>
    <row r="13" spans="1:17" ht="26.25" customHeight="1">
      <c r="A13" s="3">
        <v>7</v>
      </c>
      <c r="B13" s="7" t="s">
        <v>24</v>
      </c>
      <c r="C13" s="3">
        <v>21178</v>
      </c>
      <c r="D13" s="3">
        <v>23842</v>
      </c>
      <c r="E13" s="3">
        <v>24795</v>
      </c>
      <c r="F13" s="3">
        <v>25192</v>
      </c>
      <c r="G13" s="2">
        <f t="shared" si="0"/>
        <v>1.0160112925993143</v>
      </c>
      <c r="H13" s="13">
        <v>22618</v>
      </c>
      <c r="I13" s="3">
        <v>25186</v>
      </c>
      <c r="J13" s="3">
        <v>25763</v>
      </c>
      <c r="K13" s="3">
        <v>26254</v>
      </c>
      <c r="L13" s="2">
        <f t="shared" si="2"/>
        <v>1.019058339479098</v>
      </c>
      <c r="M13" s="3">
        <v>29038</v>
      </c>
      <c r="N13" s="3">
        <v>31535</v>
      </c>
      <c r="O13" s="3">
        <v>32638</v>
      </c>
      <c r="P13" s="3">
        <v>33343</v>
      </c>
      <c r="Q13" s="2">
        <f t="shared" si="1"/>
        <v>1.0216005882713401</v>
      </c>
    </row>
    <row r="14" spans="1:17" ht="24.75" customHeight="1">
      <c r="A14" s="3">
        <v>8</v>
      </c>
      <c r="B14" s="7" t="s">
        <v>25</v>
      </c>
      <c r="C14" s="3">
        <v>17407</v>
      </c>
      <c r="D14" s="3">
        <v>21556</v>
      </c>
      <c r="E14" s="3">
        <v>22944</v>
      </c>
      <c r="F14" s="3">
        <v>23736</v>
      </c>
      <c r="G14" s="2">
        <f t="shared" si="0"/>
        <v>1.0345188284518829</v>
      </c>
      <c r="H14" s="13">
        <v>19733</v>
      </c>
      <c r="I14" s="3">
        <v>22908</v>
      </c>
      <c r="J14" s="3">
        <v>24445</v>
      </c>
      <c r="K14" s="3">
        <v>25319</v>
      </c>
      <c r="L14" s="2">
        <f t="shared" si="2"/>
        <v>1.0357537328697075</v>
      </c>
      <c r="M14" s="3">
        <v>25144</v>
      </c>
      <c r="N14" s="3">
        <v>27691</v>
      </c>
      <c r="O14" s="3">
        <v>28684</v>
      </c>
      <c r="P14" s="3">
        <v>29854</v>
      </c>
      <c r="Q14" s="2">
        <f t="shared" si="1"/>
        <v>1.0407892901966254</v>
      </c>
    </row>
    <row r="15" spans="1:17" ht="24.75" customHeight="1">
      <c r="A15" s="3">
        <v>9</v>
      </c>
      <c r="B15" s="7" t="s">
        <v>31</v>
      </c>
      <c r="C15" s="3">
        <v>29050</v>
      </c>
      <c r="D15" s="3">
        <v>32716</v>
      </c>
      <c r="E15" s="3">
        <v>35048</v>
      </c>
      <c r="F15" s="3">
        <v>38009</v>
      </c>
      <c r="G15" s="2">
        <f t="shared" si="0"/>
        <v>1.0844841360419994</v>
      </c>
      <c r="H15" s="13">
        <v>31181</v>
      </c>
      <c r="I15" s="3">
        <v>34966</v>
      </c>
      <c r="J15" s="3">
        <v>38017</v>
      </c>
      <c r="K15" s="3">
        <v>40493</v>
      </c>
      <c r="L15" s="2">
        <f t="shared" si="2"/>
        <v>1.0651287581871267</v>
      </c>
      <c r="M15" s="3">
        <v>40428</v>
      </c>
      <c r="N15" s="3">
        <v>47188</v>
      </c>
      <c r="O15" s="3">
        <v>50703</v>
      </c>
      <c r="P15" s="3">
        <v>55028</v>
      </c>
      <c r="Q15" s="2">
        <f t="shared" si="1"/>
        <v>1.0853006725440308</v>
      </c>
    </row>
    <row r="16" spans="1:17" ht="13.5" customHeight="1">
      <c r="A16" s="3">
        <v>10</v>
      </c>
      <c r="B16" s="7" t="s">
        <v>17</v>
      </c>
      <c r="C16" s="3">
        <v>12723</v>
      </c>
      <c r="D16" s="3">
        <v>15227</v>
      </c>
      <c r="E16" s="3">
        <v>15340</v>
      </c>
      <c r="F16" s="3">
        <v>16797</v>
      </c>
      <c r="G16" s="2">
        <f t="shared" si="0"/>
        <v>1.0949804432855281</v>
      </c>
      <c r="H16" s="13">
        <v>13916</v>
      </c>
      <c r="I16" s="3">
        <v>16680</v>
      </c>
      <c r="J16" s="3">
        <v>17612</v>
      </c>
      <c r="K16" s="3">
        <v>19216</v>
      </c>
      <c r="L16" s="2">
        <f t="shared" si="2"/>
        <v>1.0910742675448557</v>
      </c>
      <c r="M16" s="3">
        <v>21072</v>
      </c>
      <c r="N16" s="3">
        <v>23879</v>
      </c>
      <c r="O16" s="3">
        <v>25485</v>
      </c>
      <c r="P16" s="3">
        <v>27080</v>
      </c>
      <c r="Q16" s="2">
        <f t="shared" si="1"/>
        <v>1.0625858348047872</v>
      </c>
    </row>
    <row r="17" spans="1:17" s="31" customFormat="1" ht="15" customHeight="1">
      <c r="A17" s="33">
        <v>11</v>
      </c>
      <c r="B17" s="32" t="s">
        <v>11</v>
      </c>
      <c r="C17" s="33">
        <v>17858</v>
      </c>
      <c r="D17" s="33">
        <v>20216</v>
      </c>
      <c r="E17" s="29">
        <v>21188</v>
      </c>
      <c r="F17" s="29">
        <v>21728</v>
      </c>
      <c r="G17" s="9">
        <f t="shared" si="0"/>
        <v>1.0254861242212574</v>
      </c>
      <c r="H17" s="34">
        <v>19143</v>
      </c>
      <c r="I17" s="33">
        <v>21307</v>
      </c>
      <c r="J17" s="29">
        <v>21877</v>
      </c>
      <c r="K17" s="29">
        <v>22968</v>
      </c>
      <c r="L17" s="9">
        <f t="shared" si="2"/>
        <v>1.049869726196462</v>
      </c>
      <c r="M17" s="33">
        <v>24624</v>
      </c>
      <c r="N17" s="33">
        <v>27127</v>
      </c>
      <c r="O17" s="29">
        <v>28126</v>
      </c>
      <c r="P17" s="29">
        <v>29091</v>
      </c>
      <c r="Q17" s="9">
        <f t="shared" si="1"/>
        <v>1.0343098912038684</v>
      </c>
    </row>
    <row r="18" spans="1:17" ht="16.5" customHeight="1">
      <c r="A18" s="3">
        <v>12</v>
      </c>
      <c r="B18" s="7" t="s">
        <v>57</v>
      </c>
      <c r="C18" s="3">
        <v>17219</v>
      </c>
      <c r="D18" s="3">
        <v>20055</v>
      </c>
      <c r="E18" s="3">
        <v>22044</v>
      </c>
      <c r="F18" s="3">
        <v>22559</v>
      </c>
      <c r="G18" s="2">
        <f t="shared" si="0"/>
        <v>1.0233623661767375</v>
      </c>
      <c r="H18" s="13">
        <v>19077</v>
      </c>
      <c r="I18" s="3">
        <v>20907</v>
      </c>
      <c r="J18" s="1">
        <v>22284</v>
      </c>
      <c r="K18" s="3">
        <v>22516</v>
      </c>
      <c r="L18" s="2">
        <f t="shared" si="2"/>
        <v>1.0104110572608149</v>
      </c>
      <c r="M18" s="3">
        <v>23363</v>
      </c>
      <c r="N18" s="3">
        <v>25592</v>
      </c>
      <c r="O18" s="1">
        <v>26553</v>
      </c>
      <c r="P18" s="1">
        <v>27484</v>
      </c>
      <c r="Q18" s="2">
        <f t="shared" si="1"/>
        <v>1.0350619515685611</v>
      </c>
    </row>
    <row r="19" spans="1:17" s="31" customFormat="1">
      <c r="A19" s="33">
        <v>13</v>
      </c>
      <c r="B19" s="32" t="s">
        <v>32</v>
      </c>
      <c r="C19" s="33">
        <v>21948</v>
      </c>
      <c r="D19" s="33">
        <v>24461</v>
      </c>
      <c r="E19" s="33">
        <v>25336</v>
      </c>
      <c r="F19" s="33">
        <v>25629</v>
      </c>
      <c r="G19" s="9">
        <f t="shared" si="0"/>
        <v>1.0115645721502999</v>
      </c>
      <c r="H19" s="33">
        <v>23291</v>
      </c>
      <c r="I19" s="33">
        <v>25827</v>
      </c>
      <c r="J19" s="33">
        <v>26281</v>
      </c>
      <c r="K19" s="33">
        <v>26604</v>
      </c>
      <c r="L19" s="9">
        <f t="shared" si="2"/>
        <v>1.0122902477074693</v>
      </c>
      <c r="M19" s="33">
        <v>29378</v>
      </c>
      <c r="N19" s="33">
        <v>31434</v>
      </c>
      <c r="O19" s="33">
        <v>32206</v>
      </c>
      <c r="P19" s="33">
        <v>32874</v>
      </c>
      <c r="Q19" s="9">
        <f t="shared" si="1"/>
        <v>1.0207414767434639</v>
      </c>
    </row>
    <row r="20" spans="1:17" ht="24.75" customHeight="1">
      <c r="A20" s="3">
        <v>14</v>
      </c>
      <c r="B20" s="7" t="s">
        <v>53</v>
      </c>
      <c r="C20" s="3">
        <v>15890</v>
      </c>
      <c r="D20" s="3">
        <v>20354</v>
      </c>
      <c r="E20" s="3">
        <v>21282</v>
      </c>
      <c r="F20" s="3">
        <v>22059</v>
      </c>
      <c r="G20" s="2">
        <f t="shared" si="0"/>
        <v>1.0365097265294616</v>
      </c>
      <c r="H20" s="13">
        <v>17911</v>
      </c>
      <c r="I20" s="3">
        <v>22012</v>
      </c>
      <c r="J20" s="3">
        <v>23067</v>
      </c>
      <c r="K20" s="3">
        <v>23490</v>
      </c>
      <c r="L20" s="2">
        <f t="shared" si="2"/>
        <v>1.018337885290675</v>
      </c>
      <c r="M20" s="3">
        <v>21593</v>
      </c>
      <c r="N20" s="3">
        <v>25324</v>
      </c>
      <c r="O20" s="3">
        <v>26846</v>
      </c>
      <c r="P20" s="3">
        <v>27900</v>
      </c>
      <c r="Q20" s="2">
        <f t="shared" si="1"/>
        <v>1.0392609699769053</v>
      </c>
    </row>
    <row r="21" spans="1:17">
      <c r="A21" s="60" t="s">
        <v>49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</row>
    <row r="22" spans="1:17" ht="15" customHeight="1">
      <c r="A22" s="60" t="s">
        <v>56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</row>
    <row r="23" spans="1:17">
      <c r="A23" s="60" t="s">
        <v>58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44"/>
      <c r="P23" s="44"/>
    </row>
    <row r="24" spans="1:17">
      <c r="A24" s="60" t="s">
        <v>43</v>
      </c>
      <c r="B24" s="60"/>
      <c r="C24" s="60"/>
      <c r="D24" s="60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</row>
    <row r="26" spans="1:17" s="21" customFormat="1" ht="15.75">
      <c r="A26" s="40"/>
      <c r="B26" s="21" t="s">
        <v>29</v>
      </c>
      <c r="L26" s="21" t="s">
        <v>26</v>
      </c>
    </row>
  </sheetData>
  <mergeCells count="11">
    <mergeCell ref="A24:D24"/>
    <mergeCell ref="M1:Q1"/>
    <mergeCell ref="A23:N23"/>
    <mergeCell ref="A3:Q3"/>
    <mergeCell ref="C5:G5"/>
    <mergeCell ref="H5:L5"/>
    <mergeCell ref="M5:Q5"/>
    <mergeCell ref="A5:A6"/>
    <mergeCell ref="B5:B6"/>
    <mergeCell ref="A21:N21"/>
    <mergeCell ref="A22:Q22"/>
  </mergeCells>
  <phoneticPr fontId="8" type="noConversion"/>
  <pageMargins left="0.44" right="0.18" top="0.74803149606299213" bottom="0.46" header="0.31496062992125984" footer="0.31496062992125984"/>
  <pageSetup paperSize="9" scale="86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27"/>
  <sheetViews>
    <sheetView tabSelected="1" workbookViewId="0">
      <selection activeCell="A23" sqref="A23:V23"/>
    </sheetView>
  </sheetViews>
  <sheetFormatPr defaultRowHeight="15"/>
  <cols>
    <col min="1" max="1" width="3.7109375" style="16" customWidth="1"/>
    <col min="2" max="2" width="49.5703125" style="17" customWidth="1"/>
    <col min="3" max="3" width="6.5703125" style="17" customWidth="1"/>
    <col min="4" max="4" width="6.28515625" style="17" customWidth="1"/>
    <col min="5" max="5" width="5.7109375" style="17" customWidth="1"/>
    <col min="6" max="6" width="6.28515625" style="17" hidden="1" customWidth="1"/>
    <col min="7" max="7" width="6.5703125" style="17" hidden="1" customWidth="1"/>
    <col min="8" max="8" width="6.5703125" style="17" customWidth="1"/>
    <col min="9" max="9" width="6" style="17" customWidth="1"/>
    <col min="10" max="10" width="6.28515625" style="17" customWidth="1"/>
    <col min="11" max="11" width="6" style="18" hidden="1" customWidth="1"/>
    <col min="12" max="12" width="6.140625" style="18" hidden="1" customWidth="1"/>
    <col min="13" max="13" width="5.85546875" style="17" customWidth="1"/>
    <col min="14" max="14" width="6.140625" style="17" customWidth="1"/>
    <col min="15" max="15" width="5.7109375" style="17" customWidth="1"/>
    <col min="16" max="16" width="6.7109375" style="17" hidden="1" customWidth="1"/>
    <col min="17" max="17" width="6.28515625" style="17" hidden="1" customWidth="1"/>
    <col min="18" max="18" width="6.5703125" style="17" customWidth="1"/>
    <col min="19" max="19" width="7" style="17" customWidth="1"/>
    <col min="20" max="20" width="6.85546875" style="17" customWidth="1"/>
    <col min="21" max="21" width="7.85546875" style="17" customWidth="1"/>
    <col min="22" max="22" width="7.7109375" style="17" customWidth="1"/>
    <col min="23" max="16384" width="9.140625" style="17"/>
  </cols>
  <sheetData>
    <row r="1" spans="1:22" ht="15" customHeight="1">
      <c r="S1" s="70" t="s">
        <v>28</v>
      </c>
      <c r="T1" s="70"/>
      <c r="U1" s="70"/>
      <c r="V1" s="70"/>
    </row>
    <row r="2" spans="1:22" ht="15" customHeight="1">
      <c r="S2" s="49"/>
      <c r="T2" s="49"/>
      <c r="U2" s="43"/>
      <c r="V2" s="43"/>
    </row>
    <row r="3" spans="1:22" ht="35.25" customHeight="1">
      <c r="A3" s="52" t="s">
        <v>48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 ht="15.7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22" s="19" customFormat="1">
      <c r="A5" s="63" t="s">
        <v>0</v>
      </c>
      <c r="B5" s="63" t="s">
        <v>1</v>
      </c>
      <c r="C5" s="67" t="s">
        <v>9</v>
      </c>
      <c r="D5" s="68"/>
      <c r="E5" s="68"/>
      <c r="F5" s="68"/>
      <c r="G5" s="69"/>
      <c r="H5" s="63" t="s">
        <v>20</v>
      </c>
      <c r="I5" s="63"/>
      <c r="J5" s="63"/>
      <c r="K5" s="63"/>
      <c r="L5" s="63"/>
      <c r="M5" s="63" t="s">
        <v>33</v>
      </c>
      <c r="N5" s="63"/>
      <c r="O5" s="63"/>
      <c r="P5" s="63"/>
      <c r="Q5" s="63"/>
      <c r="R5" s="63" t="s">
        <v>41</v>
      </c>
      <c r="S5" s="63"/>
      <c r="T5" s="63"/>
      <c r="U5" s="63"/>
      <c r="V5" s="63"/>
    </row>
    <row r="6" spans="1:22" s="19" customFormat="1" ht="26.25" customHeight="1">
      <c r="A6" s="63"/>
      <c r="B6" s="63"/>
      <c r="C6" s="63" t="s">
        <v>6</v>
      </c>
      <c r="D6" s="63" t="s">
        <v>7</v>
      </c>
      <c r="E6" s="63" t="s">
        <v>8</v>
      </c>
      <c r="F6" s="63" t="s">
        <v>21</v>
      </c>
      <c r="G6" s="63"/>
      <c r="H6" s="65" t="s">
        <v>6</v>
      </c>
      <c r="I6" s="65" t="s">
        <v>7</v>
      </c>
      <c r="J6" s="65" t="s">
        <v>8</v>
      </c>
      <c r="K6" s="63" t="s">
        <v>22</v>
      </c>
      <c r="L6" s="63"/>
      <c r="M6" s="65" t="s">
        <v>6</v>
      </c>
      <c r="N6" s="65" t="s">
        <v>7</v>
      </c>
      <c r="O6" s="65" t="s">
        <v>8</v>
      </c>
      <c r="P6" s="63" t="s">
        <v>22</v>
      </c>
      <c r="Q6" s="63"/>
      <c r="R6" s="65" t="s">
        <v>6</v>
      </c>
      <c r="S6" s="65" t="s">
        <v>7</v>
      </c>
      <c r="T6" s="65" t="s">
        <v>8</v>
      </c>
      <c r="U6" s="63" t="s">
        <v>22</v>
      </c>
      <c r="V6" s="63"/>
    </row>
    <row r="7" spans="1:22" ht="15.75" customHeight="1">
      <c r="A7" s="63"/>
      <c r="B7" s="63"/>
      <c r="C7" s="63"/>
      <c r="D7" s="63"/>
      <c r="E7" s="63"/>
      <c r="F7" s="23" t="s">
        <v>7</v>
      </c>
      <c r="G7" s="23" t="s">
        <v>8</v>
      </c>
      <c r="H7" s="66"/>
      <c r="I7" s="66"/>
      <c r="J7" s="66"/>
      <c r="K7" s="23" t="s">
        <v>7</v>
      </c>
      <c r="L7" s="23" t="s">
        <v>23</v>
      </c>
      <c r="M7" s="66"/>
      <c r="N7" s="66"/>
      <c r="O7" s="66"/>
      <c r="P7" s="23" t="s">
        <v>7</v>
      </c>
      <c r="Q7" s="23" t="s">
        <v>23</v>
      </c>
      <c r="R7" s="66"/>
      <c r="S7" s="66"/>
      <c r="T7" s="66"/>
      <c r="U7" s="23" t="s">
        <v>7</v>
      </c>
      <c r="V7" s="23" t="s">
        <v>23</v>
      </c>
    </row>
    <row r="8" spans="1:22" s="36" customFormat="1" ht="22.5" customHeight="1">
      <c r="A8" s="23">
        <v>1</v>
      </c>
      <c r="B8" s="28" t="s">
        <v>39</v>
      </c>
      <c r="C8" s="29">
        <v>21154</v>
      </c>
      <c r="D8" s="29">
        <v>22496</v>
      </c>
      <c r="E8" s="29">
        <v>29960</v>
      </c>
      <c r="F8" s="9">
        <f>C8/D8-100%</f>
        <v>-5.9655049786628722E-2</v>
      </c>
      <c r="G8" s="9">
        <f>C8/E8-100%</f>
        <v>-0.29392523364485978</v>
      </c>
      <c r="H8" s="29">
        <v>23929</v>
      </c>
      <c r="I8" s="29">
        <v>24518</v>
      </c>
      <c r="J8" s="29">
        <v>32611</v>
      </c>
      <c r="K8" s="9">
        <f>H8/I8-100%</f>
        <v>-2.4023166653071248E-2</v>
      </c>
      <c r="L8" s="9">
        <f>H8/J8-100%</f>
        <v>-0.26622918647082272</v>
      </c>
      <c r="M8" s="29">
        <v>22241</v>
      </c>
      <c r="N8" s="29">
        <v>22896</v>
      </c>
      <c r="O8" s="29">
        <v>30694</v>
      </c>
      <c r="P8" s="9">
        <f>M8/N8-100%</f>
        <v>-2.8607617051013223E-2</v>
      </c>
      <c r="Q8" s="9">
        <f>M8/O8-100%</f>
        <v>-0.27539584283573337</v>
      </c>
      <c r="R8" s="29">
        <v>23294</v>
      </c>
      <c r="S8" s="29" t="s">
        <v>37</v>
      </c>
      <c r="T8" s="29">
        <v>32667</v>
      </c>
      <c r="U8" s="9"/>
      <c r="V8" s="9">
        <f>R8/T8-100%</f>
        <v>-0.28692564361588146</v>
      </c>
    </row>
    <row r="9" spans="1:22" ht="48">
      <c r="A9" s="4">
        <v>2</v>
      </c>
      <c r="B9" s="5" t="s">
        <v>13</v>
      </c>
      <c r="C9" s="1">
        <v>29436</v>
      </c>
      <c r="D9" s="11">
        <v>30980</v>
      </c>
      <c r="E9" s="1">
        <v>42253</v>
      </c>
      <c r="F9" s="9">
        <f t="shared" ref="F9:F15" si="0">C9/D9-100%</f>
        <v>-4.9838605551969062E-2</v>
      </c>
      <c r="G9" s="9">
        <f t="shared" ref="G9:G15" si="1">C9/E9-100%</f>
        <v>-0.30333940785269686</v>
      </c>
      <c r="H9" s="1">
        <v>32448</v>
      </c>
      <c r="I9" s="1">
        <v>34188</v>
      </c>
      <c r="J9" s="1">
        <v>46231</v>
      </c>
      <c r="K9" s="9">
        <f t="shared" ref="K9:K15" si="2">H9/I9-100%</f>
        <v>-5.0895050895050864E-2</v>
      </c>
      <c r="L9" s="9">
        <f t="shared" ref="L9:L15" si="3">H9/J9-100%</f>
        <v>-0.29813328718825027</v>
      </c>
      <c r="M9" s="1">
        <v>34115</v>
      </c>
      <c r="N9" s="1">
        <v>35600</v>
      </c>
      <c r="O9" s="1">
        <v>47874</v>
      </c>
      <c r="P9" s="9">
        <f t="shared" ref="P9:P15" si="4">M9/N9-100%</f>
        <v>-4.1713483146067376E-2</v>
      </c>
      <c r="Q9" s="9">
        <f t="shared" ref="Q9:Q15" si="5">M9/O9-100%</f>
        <v>-0.28740025901324306</v>
      </c>
      <c r="R9" s="1">
        <v>35581</v>
      </c>
      <c r="S9" s="1">
        <v>37906</v>
      </c>
      <c r="T9" s="1">
        <v>50667</v>
      </c>
      <c r="U9" s="9">
        <f>R9/S9-100%</f>
        <v>-6.1335936263388402E-2</v>
      </c>
      <c r="V9" s="9">
        <f>R9/T9-100%</f>
        <v>-0.29774804113130837</v>
      </c>
    </row>
    <row r="10" spans="1:22" ht="27.75" customHeight="1">
      <c r="A10" s="4">
        <v>3</v>
      </c>
      <c r="B10" s="5" t="s">
        <v>14</v>
      </c>
      <c r="C10" s="1">
        <v>17585</v>
      </c>
      <c r="D10" s="11">
        <v>18295</v>
      </c>
      <c r="E10" s="1">
        <v>24102</v>
      </c>
      <c r="F10" s="9">
        <f t="shared" si="0"/>
        <v>-3.8808417600437295E-2</v>
      </c>
      <c r="G10" s="9">
        <f t="shared" si="1"/>
        <v>-0.27039249854783831</v>
      </c>
      <c r="H10" s="1">
        <v>19656</v>
      </c>
      <c r="I10" s="1">
        <v>20320</v>
      </c>
      <c r="J10" s="1">
        <v>26310</v>
      </c>
      <c r="K10" s="9">
        <f t="shared" si="2"/>
        <v>-3.2677165354330739E-2</v>
      </c>
      <c r="L10" s="9">
        <f t="shared" si="3"/>
        <v>-0.25290763968072971</v>
      </c>
      <c r="M10" s="1">
        <v>20700</v>
      </c>
      <c r="N10" s="1">
        <v>20844</v>
      </c>
      <c r="O10" s="1">
        <v>27001</v>
      </c>
      <c r="P10" s="9">
        <f>M10/N10-100%</f>
        <v>-6.9084628670120773E-3</v>
      </c>
      <c r="Q10" s="9">
        <f t="shared" si="5"/>
        <v>-0.23336172734343175</v>
      </c>
      <c r="R10" s="1">
        <v>22131</v>
      </c>
      <c r="S10" s="1">
        <v>22238</v>
      </c>
      <c r="T10" s="1">
        <v>28174</v>
      </c>
      <c r="U10" s="9">
        <f>R10/S10-100%</f>
        <v>-4.8115837755193791E-3</v>
      </c>
      <c r="V10" s="9">
        <f t="shared" ref="V10:V21" si="6">R10/T10-100%</f>
        <v>-0.21448853552921132</v>
      </c>
    </row>
    <row r="11" spans="1:22" ht="24">
      <c r="A11" s="4">
        <v>4</v>
      </c>
      <c r="B11" s="5" t="s">
        <v>15</v>
      </c>
      <c r="C11" s="1">
        <v>10386</v>
      </c>
      <c r="D11" s="11">
        <v>11655</v>
      </c>
      <c r="E11" s="1">
        <v>14313</v>
      </c>
      <c r="F11" s="9">
        <f t="shared" si="0"/>
        <v>-0.10888030888030886</v>
      </c>
      <c r="G11" s="9">
        <f t="shared" si="1"/>
        <v>-0.27436596101446242</v>
      </c>
      <c r="H11" s="1">
        <v>12415</v>
      </c>
      <c r="I11" s="1">
        <v>13570</v>
      </c>
      <c r="J11" s="1">
        <v>16130</v>
      </c>
      <c r="K11" s="9">
        <f t="shared" si="2"/>
        <v>-8.5114222549742102E-2</v>
      </c>
      <c r="L11" s="9">
        <f t="shared" si="3"/>
        <v>-0.2303161810291382</v>
      </c>
      <c r="M11" s="1">
        <v>13110</v>
      </c>
      <c r="N11" s="1">
        <v>14080</v>
      </c>
      <c r="O11" s="1">
        <v>16820</v>
      </c>
      <c r="P11" s="9">
        <f t="shared" si="4"/>
        <v>-6.8892045454545414E-2</v>
      </c>
      <c r="Q11" s="9">
        <f t="shared" si="5"/>
        <v>-0.22057074910820451</v>
      </c>
      <c r="R11" s="1">
        <v>14109</v>
      </c>
      <c r="S11" s="1">
        <v>15195</v>
      </c>
      <c r="T11" s="1">
        <v>18436</v>
      </c>
      <c r="U11" s="9">
        <f t="shared" ref="U11:U12" si="7">R11/S11-100%</f>
        <v>-7.147087857847978E-2</v>
      </c>
      <c r="V11" s="9">
        <f t="shared" si="6"/>
        <v>-0.23470384031243219</v>
      </c>
    </row>
    <row r="12" spans="1:22">
      <c r="A12" s="4">
        <v>5</v>
      </c>
      <c r="B12" s="7" t="s">
        <v>16</v>
      </c>
      <c r="C12" s="1">
        <v>10502</v>
      </c>
      <c r="D12" s="11">
        <v>11355</v>
      </c>
      <c r="E12" s="1">
        <v>14759</v>
      </c>
      <c r="F12" s="9">
        <f t="shared" si="0"/>
        <v>-7.5121092029942771E-2</v>
      </c>
      <c r="G12" s="9">
        <f t="shared" si="1"/>
        <v>-0.28843417575716512</v>
      </c>
      <c r="H12" s="1">
        <v>14263</v>
      </c>
      <c r="I12" s="1">
        <v>14522</v>
      </c>
      <c r="J12" s="1">
        <v>18291</v>
      </c>
      <c r="K12" s="9">
        <f>H12/I12-100%</f>
        <v>-1.7835008951935016E-2</v>
      </c>
      <c r="L12" s="9">
        <f t="shared" si="3"/>
        <v>-0.2202175933519217</v>
      </c>
      <c r="M12" s="1">
        <v>14978</v>
      </c>
      <c r="N12" s="1">
        <v>16263</v>
      </c>
      <c r="O12" s="1">
        <v>19766</v>
      </c>
      <c r="P12" s="9">
        <f t="shared" si="4"/>
        <v>-7.9013712107237288E-2</v>
      </c>
      <c r="Q12" s="9">
        <f t="shared" si="5"/>
        <v>-0.24223413943134675</v>
      </c>
      <c r="R12" s="1">
        <v>15233</v>
      </c>
      <c r="S12" s="1">
        <v>17990</v>
      </c>
      <c r="T12" s="1">
        <v>21601</v>
      </c>
      <c r="U12" s="9">
        <f t="shared" si="7"/>
        <v>-0.15325180655919957</v>
      </c>
      <c r="V12" s="9">
        <f t="shared" si="6"/>
        <v>-0.29480116661265687</v>
      </c>
    </row>
    <row r="13" spans="1:22" ht="36">
      <c r="A13" s="4">
        <v>6</v>
      </c>
      <c r="B13" s="7" t="s">
        <v>36</v>
      </c>
      <c r="C13" s="1">
        <v>17744</v>
      </c>
      <c r="D13" s="11">
        <v>18068</v>
      </c>
      <c r="E13" s="1">
        <v>24177</v>
      </c>
      <c r="F13" s="9">
        <f t="shared" si="0"/>
        <v>-1.7932255922072149E-2</v>
      </c>
      <c r="G13" s="9">
        <f t="shared" si="1"/>
        <v>-0.26607933159614505</v>
      </c>
      <c r="H13" s="1">
        <v>23467</v>
      </c>
      <c r="I13" s="1">
        <v>22930</v>
      </c>
      <c r="J13" s="1">
        <v>28586</v>
      </c>
      <c r="K13" s="9">
        <f>H13/I13-100%</f>
        <v>2.3419101613606719E-2</v>
      </c>
      <c r="L13" s="9">
        <f t="shared" si="3"/>
        <v>-0.17907367242706218</v>
      </c>
      <c r="M13" s="1">
        <v>24217</v>
      </c>
      <c r="N13" s="1">
        <v>24030</v>
      </c>
      <c r="O13" s="1">
        <v>29729</v>
      </c>
      <c r="P13" s="9">
        <f>M13/N13-100%</f>
        <v>7.7819392426135003E-3</v>
      </c>
      <c r="Q13" s="9">
        <f t="shared" si="5"/>
        <v>-0.18540818729186992</v>
      </c>
      <c r="R13" s="71" t="s">
        <v>51</v>
      </c>
      <c r="S13" s="1">
        <v>24545</v>
      </c>
      <c r="T13" s="1">
        <v>30034</v>
      </c>
      <c r="U13" s="9"/>
      <c r="V13" s="9"/>
    </row>
    <row r="14" spans="1:22" ht="24">
      <c r="A14" s="4">
        <v>7</v>
      </c>
      <c r="B14" s="7" t="s">
        <v>24</v>
      </c>
      <c r="C14" s="3">
        <v>21178</v>
      </c>
      <c r="D14" s="13">
        <v>22618</v>
      </c>
      <c r="E14" s="3">
        <v>29038</v>
      </c>
      <c r="F14" s="9">
        <f t="shared" si="0"/>
        <v>-6.3666106640728581E-2</v>
      </c>
      <c r="G14" s="9">
        <f t="shared" si="1"/>
        <v>-0.27067979888422067</v>
      </c>
      <c r="H14" s="3">
        <v>23842</v>
      </c>
      <c r="I14" s="3">
        <v>25186</v>
      </c>
      <c r="J14" s="3">
        <v>31535</v>
      </c>
      <c r="K14" s="9">
        <f t="shared" si="2"/>
        <v>-5.3362979433018376E-2</v>
      </c>
      <c r="L14" s="9">
        <f t="shared" si="3"/>
        <v>-0.24395116537180905</v>
      </c>
      <c r="M14" s="3">
        <v>24795</v>
      </c>
      <c r="N14" s="3">
        <v>25763</v>
      </c>
      <c r="O14" s="3">
        <v>32638</v>
      </c>
      <c r="P14" s="9">
        <f t="shared" si="4"/>
        <v>-3.7573263983231797E-2</v>
      </c>
      <c r="Q14" s="9">
        <f t="shared" si="5"/>
        <v>-0.24030271462712172</v>
      </c>
      <c r="R14" s="3">
        <v>25192</v>
      </c>
      <c r="S14" s="3">
        <v>26254</v>
      </c>
      <c r="T14" s="3">
        <v>33343</v>
      </c>
      <c r="U14" s="9">
        <f t="shared" ref="U14:U21" si="8">R14/S14-100%</f>
        <v>-4.0450978898453616E-2</v>
      </c>
      <c r="V14" s="9">
        <f t="shared" si="6"/>
        <v>-0.24445910685901084</v>
      </c>
    </row>
    <row r="15" spans="1:22" ht="36">
      <c r="A15" s="4">
        <v>8</v>
      </c>
      <c r="B15" s="7" t="s">
        <v>25</v>
      </c>
      <c r="C15" s="3">
        <v>17407</v>
      </c>
      <c r="D15" s="13">
        <v>19733</v>
      </c>
      <c r="E15" s="3">
        <v>25144</v>
      </c>
      <c r="F15" s="9">
        <f t="shared" si="0"/>
        <v>-0.11787361272994479</v>
      </c>
      <c r="G15" s="9">
        <f t="shared" si="1"/>
        <v>-0.30770760419980914</v>
      </c>
      <c r="H15" s="3">
        <v>21556</v>
      </c>
      <c r="I15" s="3">
        <v>22908</v>
      </c>
      <c r="J15" s="3">
        <v>27691</v>
      </c>
      <c r="K15" s="9">
        <f t="shared" si="2"/>
        <v>-5.9018683429369667E-2</v>
      </c>
      <c r="L15" s="9">
        <f t="shared" si="3"/>
        <v>-0.22155212885052911</v>
      </c>
      <c r="M15" s="3">
        <v>22944</v>
      </c>
      <c r="N15" s="3">
        <v>24445</v>
      </c>
      <c r="O15" s="3">
        <v>28684</v>
      </c>
      <c r="P15" s="9">
        <f t="shared" si="4"/>
        <v>-6.1403149928410672E-2</v>
      </c>
      <c r="Q15" s="9">
        <f t="shared" si="5"/>
        <v>-0.20011156045181988</v>
      </c>
      <c r="R15" s="3">
        <v>23736</v>
      </c>
      <c r="S15" s="3">
        <v>25319</v>
      </c>
      <c r="T15" s="3">
        <v>29854</v>
      </c>
      <c r="U15" s="9">
        <f t="shared" si="8"/>
        <v>-6.2522216517239992E-2</v>
      </c>
      <c r="V15" s="9">
        <f t="shared" si="6"/>
        <v>-0.20493066255778125</v>
      </c>
    </row>
    <row r="16" spans="1:22" ht="24">
      <c r="A16" s="4">
        <v>9</v>
      </c>
      <c r="B16" s="7" t="s">
        <v>31</v>
      </c>
      <c r="C16" s="3">
        <v>29050</v>
      </c>
      <c r="D16" s="13">
        <v>31181</v>
      </c>
      <c r="E16" s="3">
        <v>40428</v>
      </c>
      <c r="F16" s="9">
        <f t="shared" ref="F16:F21" si="9">C16/D16-100%</f>
        <v>-6.8342901125685529E-2</v>
      </c>
      <c r="G16" s="9">
        <f t="shared" ref="G16:G21" si="10">C16/E16-100%</f>
        <v>-0.28143860690610467</v>
      </c>
      <c r="H16" s="3">
        <v>32716</v>
      </c>
      <c r="I16" s="3">
        <v>34966</v>
      </c>
      <c r="J16" s="3">
        <v>47188</v>
      </c>
      <c r="K16" s="9">
        <f t="shared" ref="K16:K21" si="11">H16/I16-100%</f>
        <v>-6.434822398901785E-2</v>
      </c>
      <c r="L16" s="9">
        <f t="shared" ref="L16:L21" si="12">H16/J16-100%</f>
        <v>-0.30668814105281006</v>
      </c>
      <c r="M16" s="3">
        <v>35048</v>
      </c>
      <c r="N16" s="3">
        <v>38017</v>
      </c>
      <c r="O16" s="3">
        <v>50703</v>
      </c>
      <c r="P16" s="9">
        <f t="shared" ref="P16:P21" si="13">M16/N16-100%</f>
        <v>-7.809664097640534E-2</v>
      </c>
      <c r="Q16" s="9">
        <f t="shared" ref="Q16:Q21" si="14">M16/O16-100%</f>
        <v>-0.30875885056111074</v>
      </c>
      <c r="R16" s="3">
        <v>38009</v>
      </c>
      <c r="S16" s="3">
        <v>40493</v>
      </c>
      <c r="T16" s="3">
        <v>55028</v>
      </c>
      <c r="U16" s="9">
        <f t="shared" si="8"/>
        <v>-6.1343935988936393E-2</v>
      </c>
      <c r="V16" s="9">
        <f t="shared" si="6"/>
        <v>-0.30927891255360906</v>
      </c>
    </row>
    <row r="17" spans="1:22">
      <c r="A17" s="4">
        <v>10</v>
      </c>
      <c r="B17" s="7" t="s">
        <v>17</v>
      </c>
      <c r="C17" s="3">
        <v>12723</v>
      </c>
      <c r="D17" s="13">
        <v>13916</v>
      </c>
      <c r="E17" s="3">
        <v>21072</v>
      </c>
      <c r="F17" s="9">
        <f>C17/D17-100%</f>
        <v>-8.5728657660247176E-2</v>
      </c>
      <c r="G17" s="9">
        <f>C17/E17-100%</f>
        <v>-0.39621298405466976</v>
      </c>
      <c r="H17" s="3">
        <v>15227</v>
      </c>
      <c r="I17" s="3">
        <v>16680</v>
      </c>
      <c r="J17" s="3">
        <v>23879</v>
      </c>
      <c r="K17" s="9">
        <f>H17/I17-100%</f>
        <v>-8.7110311750599467E-2</v>
      </c>
      <c r="L17" s="9">
        <f>H17/J17-100%</f>
        <v>-0.36232673060010889</v>
      </c>
      <c r="M17" s="3">
        <v>15340</v>
      </c>
      <c r="N17" s="3">
        <v>17612</v>
      </c>
      <c r="O17" s="3">
        <v>25485</v>
      </c>
      <c r="P17" s="9">
        <f>M17/N17-100%</f>
        <v>-0.12900295253236427</v>
      </c>
      <c r="Q17" s="9">
        <f>M17/O17-100%</f>
        <v>-0.39807730037276834</v>
      </c>
      <c r="R17" s="3">
        <v>16797</v>
      </c>
      <c r="S17" s="3">
        <v>19216</v>
      </c>
      <c r="T17" s="3">
        <v>27080</v>
      </c>
      <c r="U17" s="9">
        <f>R17/S17-100%</f>
        <v>-0.12588467943380521</v>
      </c>
      <c r="V17" s="9">
        <f>R17/T17-100%</f>
        <v>-0.37972673559822745</v>
      </c>
    </row>
    <row r="18" spans="1:22" s="36" customFormat="1">
      <c r="A18" s="23">
        <v>11</v>
      </c>
      <c r="B18" s="32" t="s">
        <v>11</v>
      </c>
      <c r="C18" s="33">
        <v>17858</v>
      </c>
      <c r="D18" s="34">
        <v>19143</v>
      </c>
      <c r="E18" s="33">
        <v>24624</v>
      </c>
      <c r="F18" s="9">
        <f>C18/D18-100%</f>
        <v>-6.7126364728621435E-2</v>
      </c>
      <c r="G18" s="9">
        <f>C18/E18-100%</f>
        <v>-0.27477257959714096</v>
      </c>
      <c r="H18" s="33">
        <v>20216</v>
      </c>
      <c r="I18" s="33">
        <v>21307</v>
      </c>
      <c r="J18" s="33">
        <v>27127</v>
      </c>
      <c r="K18" s="9">
        <f>H18/I18-100%</f>
        <v>-5.1203829727319627E-2</v>
      </c>
      <c r="L18" s="9">
        <f>H18/J18-100%</f>
        <v>-0.25476462564972169</v>
      </c>
      <c r="M18" s="29">
        <v>21188</v>
      </c>
      <c r="N18" s="29">
        <v>21877</v>
      </c>
      <c r="O18" s="29">
        <v>28126</v>
      </c>
      <c r="P18" s="9">
        <f>M18/N18-100%</f>
        <v>-3.1494263381633636E-2</v>
      </c>
      <c r="Q18" s="9">
        <f>M18/O18-100%</f>
        <v>-0.24667567375382204</v>
      </c>
      <c r="R18" s="29">
        <v>21728</v>
      </c>
      <c r="S18" s="29">
        <v>22968</v>
      </c>
      <c r="T18" s="29">
        <v>29091</v>
      </c>
      <c r="U18" s="9">
        <f>R18/S18-100%</f>
        <v>-5.3988157436433259E-2</v>
      </c>
      <c r="V18" s="9">
        <f>R18/T18-100%</f>
        <v>-0.2531023340552061</v>
      </c>
    </row>
    <row r="19" spans="1:22" ht="26.25" customHeight="1">
      <c r="A19" s="4">
        <v>12</v>
      </c>
      <c r="B19" s="7" t="s">
        <v>57</v>
      </c>
      <c r="C19" s="3">
        <v>17219</v>
      </c>
      <c r="D19" s="13">
        <v>19077</v>
      </c>
      <c r="E19" s="3">
        <v>23363</v>
      </c>
      <c r="F19" s="9">
        <f>C19/D19-100%</f>
        <v>-9.7394768569481593E-2</v>
      </c>
      <c r="G19" s="9">
        <f>C19/E19-100%</f>
        <v>-0.26297992552326332</v>
      </c>
      <c r="H19" s="3">
        <v>20055</v>
      </c>
      <c r="I19" s="3">
        <v>20907</v>
      </c>
      <c r="J19" s="3">
        <v>25592</v>
      </c>
      <c r="K19" s="9">
        <f>H19/I19-100%</f>
        <v>-4.0751901277084279E-2</v>
      </c>
      <c r="L19" s="9">
        <f>H19/J19-100%</f>
        <v>-0.21635667396061264</v>
      </c>
      <c r="M19" s="3">
        <v>22044</v>
      </c>
      <c r="N19" s="1">
        <v>22284</v>
      </c>
      <c r="O19" s="1">
        <v>26553</v>
      </c>
      <c r="P19" s="9">
        <f>M19/N19-100%</f>
        <v>-1.0770059235325813E-2</v>
      </c>
      <c r="Q19" s="9">
        <f>M19/O19-100%</f>
        <v>-0.16981132075471694</v>
      </c>
      <c r="R19" s="3">
        <v>22559</v>
      </c>
      <c r="S19" s="3">
        <v>22516</v>
      </c>
      <c r="T19" s="1">
        <v>27484</v>
      </c>
      <c r="U19" s="9">
        <f>R19/S19-100%</f>
        <v>1.9097530644873739E-3</v>
      </c>
      <c r="V19" s="9">
        <f>R19/T19-100%</f>
        <v>-0.17919516809780234</v>
      </c>
    </row>
    <row r="20" spans="1:22" s="36" customFormat="1">
      <c r="A20" s="23">
        <v>13</v>
      </c>
      <c r="B20" s="32" t="s">
        <v>32</v>
      </c>
      <c r="C20" s="33">
        <v>21948</v>
      </c>
      <c r="D20" s="34">
        <v>23291</v>
      </c>
      <c r="E20" s="33">
        <v>29378</v>
      </c>
      <c r="F20" s="9">
        <f t="shared" ref="F20" si="15">C20/D20-100%</f>
        <v>-5.7661757760508303E-2</v>
      </c>
      <c r="G20" s="9">
        <f t="shared" ref="G20" si="16">C20/E20-100%</f>
        <v>-0.25291034107155019</v>
      </c>
      <c r="H20" s="33">
        <v>24461</v>
      </c>
      <c r="I20" s="33">
        <v>25827</v>
      </c>
      <c r="J20" s="33">
        <v>31434</v>
      </c>
      <c r="K20" s="9">
        <f t="shared" si="11"/>
        <v>-5.2890386030123526E-2</v>
      </c>
      <c r="L20" s="9">
        <f t="shared" si="12"/>
        <v>-0.22182986575046126</v>
      </c>
      <c r="M20" s="33">
        <v>25336</v>
      </c>
      <c r="N20" s="33">
        <v>26281</v>
      </c>
      <c r="O20" s="33">
        <v>32206</v>
      </c>
      <c r="P20" s="9">
        <f t="shared" si="13"/>
        <v>-3.5957535862410128E-2</v>
      </c>
      <c r="Q20" s="9">
        <f t="shared" si="14"/>
        <v>-0.21331428926287033</v>
      </c>
      <c r="R20" s="33">
        <v>25629</v>
      </c>
      <c r="S20" s="33">
        <v>26604</v>
      </c>
      <c r="T20" s="33">
        <v>32874</v>
      </c>
      <c r="U20" s="9">
        <f t="shared" si="8"/>
        <v>-3.664862426702753E-2</v>
      </c>
      <c r="V20" s="9">
        <f t="shared" si="6"/>
        <v>-0.22038693192188352</v>
      </c>
    </row>
    <row r="21" spans="1:22" ht="24">
      <c r="A21" s="4">
        <v>14</v>
      </c>
      <c r="B21" s="7" t="s">
        <v>53</v>
      </c>
      <c r="C21" s="3">
        <v>15890</v>
      </c>
      <c r="D21" s="13">
        <v>17911</v>
      </c>
      <c r="E21" s="3">
        <v>21593</v>
      </c>
      <c r="F21" s="9">
        <f t="shared" si="9"/>
        <v>-0.11283568756630002</v>
      </c>
      <c r="G21" s="9">
        <f t="shared" si="10"/>
        <v>-0.264113370073635</v>
      </c>
      <c r="H21" s="3">
        <v>20354</v>
      </c>
      <c r="I21" s="3">
        <v>22012</v>
      </c>
      <c r="J21" s="3">
        <v>25324</v>
      </c>
      <c r="K21" s="9">
        <f t="shared" si="11"/>
        <v>-7.5322551335635146E-2</v>
      </c>
      <c r="L21" s="9">
        <f t="shared" si="12"/>
        <v>-0.19625651555836365</v>
      </c>
      <c r="M21" s="3">
        <v>21282</v>
      </c>
      <c r="N21" s="3">
        <v>23067</v>
      </c>
      <c r="O21" s="3">
        <v>26846</v>
      </c>
      <c r="P21" s="9">
        <f t="shared" si="13"/>
        <v>-7.7383274808167535E-2</v>
      </c>
      <c r="Q21" s="9">
        <f t="shared" si="14"/>
        <v>-0.20725620204127249</v>
      </c>
      <c r="R21" s="3">
        <v>22059</v>
      </c>
      <c r="S21" s="3">
        <v>23490</v>
      </c>
      <c r="T21" s="3">
        <v>27900</v>
      </c>
      <c r="U21" s="9">
        <f t="shared" si="8"/>
        <v>-6.0919540229885105E-2</v>
      </c>
      <c r="V21" s="9">
        <f t="shared" si="6"/>
        <v>-0.20935483870967742</v>
      </c>
    </row>
    <row r="22" spans="1:22">
      <c r="A22" s="64" t="s">
        <v>49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</row>
    <row r="23" spans="1:22" ht="14.25" customHeight="1">
      <c r="A23" s="60" t="s">
        <v>56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</row>
    <row r="24" spans="1:22">
      <c r="A24" s="60" t="s">
        <v>58</v>
      </c>
      <c r="B24" s="60"/>
      <c r="C24" s="60"/>
      <c r="D24" s="60"/>
      <c r="E24" s="60"/>
      <c r="F24" s="60"/>
      <c r="G24" s="60"/>
      <c r="H24" s="60"/>
      <c r="I24" s="60"/>
      <c r="J24" s="60"/>
      <c r="S24" s="42"/>
    </row>
    <row r="25" spans="1:22">
      <c r="A25" s="60" t="s">
        <v>59</v>
      </c>
      <c r="B25" s="60"/>
      <c r="C25" s="60"/>
      <c r="D25" s="60"/>
    </row>
    <row r="27" spans="1:22" s="21" customFormat="1" ht="15.75">
      <c r="A27" s="20"/>
      <c r="B27" s="21" t="s">
        <v>29</v>
      </c>
      <c r="M27" s="21" t="s">
        <v>26</v>
      </c>
    </row>
  </sheetData>
  <mergeCells count="28">
    <mergeCell ref="A23:V23"/>
    <mergeCell ref="A25:D25"/>
    <mergeCell ref="S1:V1"/>
    <mergeCell ref="A5:A7"/>
    <mergeCell ref="M5:Q5"/>
    <mergeCell ref="M6:M7"/>
    <mergeCell ref="N6:N7"/>
    <mergeCell ref="O6:O7"/>
    <mergeCell ref="P6:Q6"/>
    <mergeCell ref="K6:L6"/>
    <mergeCell ref="J6:J7"/>
    <mergeCell ref="A24:J24"/>
    <mergeCell ref="C6:C7"/>
    <mergeCell ref="D6:D7"/>
    <mergeCell ref="E6:E7"/>
    <mergeCell ref="F6:G6"/>
    <mergeCell ref="R5:V5"/>
    <mergeCell ref="A22:V22"/>
    <mergeCell ref="A3:V3"/>
    <mergeCell ref="H6:H7"/>
    <mergeCell ref="I6:I7"/>
    <mergeCell ref="B5:B7"/>
    <mergeCell ref="C5:G5"/>
    <mergeCell ref="H5:L5"/>
    <mergeCell ref="R6:R7"/>
    <mergeCell ref="S6:S7"/>
    <mergeCell ref="T6:T7"/>
    <mergeCell ref="U6:V6"/>
  </mergeCells>
  <phoneticPr fontId="8" type="noConversion"/>
  <pageMargins left="0.48" right="0.27" top="0.35" bottom="0.33" header="0.19" footer="0.16"/>
  <pageSetup paperSize="9" scale="9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2015-06-04T08:55:56Z</cp:lastPrinted>
  <dcterms:created xsi:type="dcterms:W3CDTF">2006-09-28T05:33:49Z</dcterms:created>
  <dcterms:modified xsi:type="dcterms:W3CDTF">2017-03-21T10:33:02Z</dcterms:modified>
</cp:coreProperties>
</file>