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480" windowHeight="7935"/>
  </bookViews>
  <sheets>
    <sheet name="Расходы" sheetId="16" r:id="rId1"/>
    <sheet name="Лист1" sheetId="17" r:id="rId2"/>
  </sheets>
  <definedNames>
    <definedName name="_xlnm._FilterDatabase" localSheetId="0" hidden="1">Расходы!$A$5:$H$56</definedName>
  </definedNames>
  <calcPr calcId="125725"/>
</workbook>
</file>

<file path=xl/calcChain.xml><?xml version="1.0" encoding="utf-8"?>
<calcChain xmlns="http://schemas.openxmlformats.org/spreadsheetml/2006/main">
  <c r="G47" i="16"/>
  <c r="H4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F17"/>
  <c r="E17"/>
  <c r="H16"/>
  <c r="G16"/>
  <c r="H15"/>
  <c r="G15"/>
  <c r="H14"/>
  <c r="G14"/>
  <c r="H13"/>
  <c r="G13"/>
  <c r="H12"/>
  <c r="G12"/>
  <c r="H11"/>
  <c r="G11"/>
  <c r="F10"/>
  <c r="E10"/>
  <c r="H9"/>
  <c r="G9"/>
  <c r="H8"/>
  <c r="G8"/>
  <c r="G17" l="1"/>
  <c r="G10"/>
  <c r="H10"/>
  <c r="H17"/>
</calcChain>
</file>

<file path=xl/sharedStrings.xml><?xml version="1.0" encoding="utf-8"?>
<sst xmlns="http://schemas.openxmlformats.org/spreadsheetml/2006/main" count="153" uniqueCount="94">
  <si>
    <t>Наименование показателя</t>
  </si>
  <si>
    <t>Образование</t>
  </si>
  <si>
    <t>Общее образование</t>
  </si>
  <si>
    <t>Среднее профессиональное 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</si>
  <si>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</si>
  <si>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</si>
  <si>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</si>
  <si>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</si>
  <si>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</si>
  <si>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Спорт высших достижений</t>
  </si>
  <si>
    <t>Другие вопросы в области физической культуры и спорта</t>
  </si>
  <si>
    <t>Раздел, подраздел</t>
  </si>
  <si>
    <t>Целевая статья расходов</t>
  </si>
  <si>
    <t>Утвержденные бюджетные назначения (бюджетная роспись)</t>
  </si>
  <si>
    <t>Исполнено</t>
  </si>
  <si>
    <t>К бюджетным назначениям</t>
  </si>
  <si>
    <t>отклонение</t>
  </si>
  <si>
    <t>% исполнения</t>
  </si>
  <si>
    <t>1</t>
  </si>
  <si>
    <t>4</t>
  </si>
  <si>
    <t>5</t>
  </si>
  <si>
    <t>6</t>
  </si>
  <si>
    <t>Расходы бюджета - всего, в том числе:</t>
  </si>
  <si>
    <t>0700</t>
  </si>
  <si>
    <t>0702</t>
  </si>
  <si>
    <t xml:space="preserve">1700059 </t>
  </si>
  <si>
    <t>Расходы на обеспечение деятельности (оказание услуг) казенных учреждений</t>
  </si>
  <si>
    <t>1702034</t>
  </si>
  <si>
    <t>Закупка товаров, работ и услуг на мероприятия в области физической культуры и спорта</t>
  </si>
  <si>
    <t xml:space="preserve">1705081 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</si>
  <si>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</si>
  <si>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 xml:space="preserve">1706007 </t>
  </si>
  <si>
    <t>Предоставление услуг (работ) в сфере физической культуры и спорта</t>
  </si>
  <si>
    <t xml:space="preserve">1708014 </t>
  </si>
  <si>
    <t>Уплата налогов и сборов органами государственной власти и казенными учреждениями</t>
  </si>
  <si>
    <t>1708087</t>
  </si>
  <si>
    <t>Исполнение судебных актов</t>
  </si>
  <si>
    <t>0704</t>
  </si>
  <si>
    <t>1706007</t>
  </si>
  <si>
    <t>9901001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</si>
  <si>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</t>
  </si>
  <si>
    <t>9901002</t>
  </si>
  <si>
    <t>Стипендии</t>
  </si>
  <si>
    <t>0707</t>
  </si>
  <si>
    <t xml:space="preserve"> 0312004</t>
  </si>
  <si>
    <t>Мероприятия молодежной политики</t>
  </si>
  <si>
    <t>0312010</t>
  </si>
  <si>
    <t>Расходы на проведение новогодних мероприятий</t>
  </si>
  <si>
    <t>0318087</t>
  </si>
  <si>
    <t xml:space="preserve">0322011 </t>
  </si>
  <si>
    <t>Мероприятия по патриотическому воспитанию граждан Российской Федерации</t>
  </si>
  <si>
    <t>8208087</t>
  </si>
  <si>
    <t>9906009</t>
  </si>
  <si>
    <t>Предоставление услуг (работ) в сфере молодежной политики</t>
  </si>
  <si>
    <t>1000</t>
  </si>
  <si>
    <t>1003</t>
  </si>
  <si>
    <t>9901007</t>
  </si>
  <si>
    <t>Дополнительное материальное обеспечение спортсменам, завоевавшим звания чемпионов олимпийских игр, паралимпийских игр, сурдлимпийских игр, а также их тренерам</t>
  </si>
  <si>
    <t>1100</t>
  </si>
  <si>
    <t>1102</t>
  </si>
  <si>
    <t>0802034</t>
  </si>
  <si>
    <t>1705095</t>
  </si>
  <si>
    <t>Субсидии на финансовое обеспечение расходов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</si>
  <si>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1706056</t>
  </si>
  <si>
    <t>Субсидии региональным (областным) спортивным федерациям</t>
  </si>
  <si>
    <t>1706059</t>
  </si>
  <si>
    <t>Субсидии на проведение работ по устройству основания для физкультурно-оздоровительного комплекса открытого типа, сборке и установке приобретенного оборудования для быстровозводимых физкультурно-оздоровительных комплексов, включая металлоконструкции и металлоизделия</t>
  </si>
  <si>
    <t>1707065</t>
  </si>
  <si>
    <t>Субсидии на софинансирование капитальных вложений в объекты муниципальной собственности</t>
  </si>
  <si>
    <t>1707083</t>
  </si>
  <si>
    <t>Cубсидии на укладку искусственного футбольного покрытия с комплектующими материалами для футбольных полей профильных спортивных школ</t>
  </si>
  <si>
    <t xml:space="preserve"> 2105027</t>
  </si>
  <si>
    <t>Обеспечение доступности социальных объектов и услуг для инвалидов</t>
  </si>
  <si>
    <t>2106007</t>
  </si>
  <si>
    <t>3102034</t>
  </si>
  <si>
    <t>9900023</t>
  </si>
  <si>
    <t>Мероприятия в области физической культуры и спорта</t>
  </si>
  <si>
    <t>9908087</t>
  </si>
  <si>
    <t>1103</t>
  </si>
  <si>
    <t>1705081</t>
  </si>
  <si>
    <t>1706011</t>
  </si>
  <si>
    <t>Государственная поддержка спортивных команд негосударственных спортивных организаций (за исключений муниципальных учреждений)</t>
  </si>
  <si>
    <t xml:space="preserve">1708087 </t>
  </si>
  <si>
    <t>9906058</t>
  </si>
  <si>
    <t>Расходы, связанные с ликвидацией учреждения, в сфере физической культуры и спорта</t>
  </si>
  <si>
    <t>1105</t>
  </si>
  <si>
    <t>9000001</t>
  </si>
  <si>
    <t>Обеспечение деятельности государственных органов Волгоградской области</t>
  </si>
  <si>
    <t>9908014</t>
  </si>
  <si>
    <t xml:space="preserve">Ведущий инспектор </t>
  </si>
  <si>
    <t>Жирков С.А.</t>
  </si>
  <si>
    <t xml:space="preserve">Анализ плановых и фактических показателей исполнения расходов областного бюджета комитетом физической культуры и спорта Волгоградской области за 2015 год </t>
  </si>
  <si>
    <t xml:space="preserve">Утверждено Законом о бюджете </t>
  </si>
  <si>
    <t>Приложение №4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</si>
</sst>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0" fillId="0" borderId="0" xfId="0" applyFill="1"/>
    <xf numFmtId="0" fontId="2" fillId="0" borderId="0" xfId="1" applyNumberFormat="1" applyFont="1" applyFill="1" applyBorder="1" applyAlignment="1">
      <alignment vertical="top" wrapText="1"/>
    </xf>
    <xf numFmtId="2" fontId="2" fillId="0" borderId="0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49" fontId="6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NumberFormat="1" applyFont="1" applyFill="1" applyAlignment="1">
      <alignment horizontal="left" vertical="top" wrapText="1"/>
    </xf>
    <xf numFmtId="0" fontId="10" fillId="0" borderId="0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top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top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vertical="top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14" fillId="0" borderId="0" xfId="1" applyNumberFormat="1" applyFont="1" applyFill="1" applyAlignment="1">
      <alignment vertical="top" wrapText="1"/>
    </xf>
    <xf numFmtId="49" fontId="15" fillId="0" borderId="0" xfId="1" applyNumberFormat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2" fontId="10" fillId="0" borderId="0" xfId="1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top" wrapText="1"/>
    </xf>
    <xf numFmtId="0" fontId="7" fillId="0" borderId="1" xfId="1" applyNumberFormat="1" applyFont="1" applyFill="1" applyBorder="1" applyAlignment="1">
      <alignment horizontal="center" vertical="top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wrapText="1"/>
    </xf>
    <xf numFmtId="0" fontId="12" fillId="0" borderId="6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center" wrapText="1"/>
    </xf>
    <xf numFmtId="0" fontId="12" fillId="0" borderId="6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49" fontId="16" fillId="0" borderId="0" xfId="0" applyNumberFormat="1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66CC"/>
      <color rgb="FFFFFF66"/>
      <color rgb="FFBA0653"/>
      <color rgb="FF0066FF"/>
      <color rgb="FFFF00FF"/>
      <color rgb="FF0033CC"/>
      <color rgb="FFCCFF66"/>
      <color rgb="FF00CCFF"/>
      <color rgb="FF00FF00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63"/>
  <sheetViews>
    <sheetView tabSelected="1" zoomScale="80" zoomScaleNormal="80" workbookViewId="0">
      <selection activeCell="C4" sqref="C4"/>
    </sheetView>
  </sheetViews>
  <sheetFormatPr defaultRowHeight="15"/>
  <cols>
    <col min="1" max="1" width="9.140625" style="6"/>
    <col min="2" max="2" width="9.140625" style="4"/>
    <col min="3" max="3" width="83.140625" style="7" customWidth="1"/>
    <col min="4" max="4" width="11" style="5" customWidth="1"/>
    <col min="5" max="5" width="12" style="5" customWidth="1"/>
    <col min="6" max="6" width="11.42578125" style="5" customWidth="1"/>
    <col min="7" max="7" width="11" style="5" customWidth="1"/>
    <col min="8" max="8" width="9.140625" style="4"/>
    <col min="9" max="16384" width="9.140625" style="1"/>
  </cols>
  <sheetData>
    <row r="1" spans="1:8" ht="15.75">
      <c r="A1" s="13"/>
      <c r="B1" s="14"/>
      <c r="C1" s="15"/>
      <c r="D1" s="16"/>
      <c r="E1" s="16"/>
      <c r="F1" s="38" t="s">
        <v>93</v>
      </c>
      <c r="G1" s="38"/>
      <c r="H1" s="38"/>
    </row>
    <row r="2" spans="1:8" ht="15.75">
      <c r="A2" s="13"/>
      <c r="B2" s="14"/>
      <c r="C2" s="15"/>
      <c r="D2" s="16"/>
      <c r="E2" s="16"/>
      <c r="F2" s="16"/>
      <c r="G2" s="17"/>
      <c r="H2" s="14"/>
    </row>
    <row r="3" spans="1:8" ht="32.25" customHeight="1">
      <c r="A3" s="42" t="s">
        <v>91</v>
      </c>
      <c r="B3" s="42"/>
      <c r="C3" s="42"/>
      <c r="D3" s="42"/>
      <c r="E3" s="42"/>
      <c r="F3" s="42"/>
      <c r="G3" s="42"/>
      <c r="H3" s="42"/>
    </row>
    <row r="4" spans="1:8">
      <c r="C4" s="2"/>
      <c r="D4" s="3"/>
      <c r="E4" s="3"/>
      <c r="F4" s="3"/>
      <c r="G4" s="3"/>
    </row>
    <row r="5" spans="1:8" ht="33.75" customHeight="1">
      <c r="A5" s="43" t="s">
        <v>11</v>
      </c>
      <c r="B5" s="45" t="s">
        <v>12</v>
      </c>
      <c r="C5" s="47" t="s">
        <v>0</v>
      </c>
      <c r="D5" s="49" t="s">
        <v>92</v>
      </c>
      <c r="E5" s="49" t="s">
        <v>13</v>
      </c>
      <c r="F5" s="49" t="s">
        <v>14</v>
      </c>
      <c r="G5" s="52" t="s">
        <v>15</v>
      </c>
      <c r="H5" s="52"/>
    </row>
    <row r="6" spans="1:8" ht="77.25" customHeight="1">
      <c r="A6" s="44"/>
      <c r="B6" s="46"/>
      <c r="C6" s="48"/>
      <c r="D6" s="50"/>
      <c r="E6" s="50"/>
      <c r="F6" s="51"/>
      <c r="G6" s="18" t="s">
        <v>16</v>
      </c>
      <c r="H6" s="18" t="s">
        <v>17</v>
      </c>
    </row>
    <row r="7" spans="1:8">
      <c r="A7" s="19" t="s">
        <v>18</v>
      </c>
      <c r="B7" s="20">
        <v>2</v>
      </c>
      <c r="C7" s="21">
        <v>3</v>
      </c>
      <c r="D7" s="18" t="s">
        <v>19</v>
      </c>
      <c r="E7" s="18" t="s">
        <v>19</v>
      </c>
      <c r="F7" s="18" t="s">
        <v>20</v>
      </c>
      <c r="G7" s="18" t="s">
        <v>21</v>
      </c>
      <c r="H7" s="20">
        <v>7</v>
      </c>
    </row>
    <row r="8" spans="1:8">
      <c r="A8" s="39" t="s">
        <v>22</v>
      </c>
      <c r="B8" s="40"/>
      <c r="C8" s="41"/>
      <c r="D8" s="22">
        <v>964359</v>
      </c>
      <c r="E8" s="22">
        <v>961210.71999000001</v>
      </c>
      <c r="F8" s="22">
        <v>919597.06270000001</v>
      </c>
      <c r="G8" s="22">
        <f>F8-E8</f>
        <v>-41613.657290000003</v>
      </c>
      <c r="H8" s="23">
        <f>F8/E8</f>
        <v>0.95670703996056872</v>
      </c>
    </row>
    <row r="9" spans="1:8">
      <c r="A9" s="19" t="s">
        <v>23</v>
      </c>
      <c r="B9" s="55" t="s">
        <v>1</v>
      </c>
      <c r="C9" s="55"/>
      <c r="D9" s="22">
        <v>289232.2</v>
      </c>
      <c r="E9" s="22">
        <v>303999.04322000005</v>
      </c>
      <c r="F9" s="22">
        <v>297178.32141999999</v>
      </c>
      <c r="G9" s="22">
        <f>F9-E9</f>
        <v>-6820.7218000000576</v>
      </c>
      <c r="H9" s="23">
        <f t="shared" ref="H9:H56" si="0">F9/E9</f>
        <v>0.97756334451663396</v>
      </c>
    </row>
    <row r="10" spans="1:8">
      <c r="A10" s="19" t="s">
        <v>24</v>
      </c>
      <c r="B10" s="55" t="s">
        <v>2</v>
      </c>
      <c r="C10" s="55"/>
      <c r="D10" s="22">
        <v>171483.8</v>
      </c>
      <c r="E10" s="22">
        <f>SUM(E11:E16)</f>
        <v>179953.11339000004</v>
      </c>
      <c r="F10" s="22">
        <f>SUM(F11:F16)</f>
        <v>176684.12184000001</v>
      </c>
      <c r="G10" s="22">
        <f>SUM(G11:G16)</f>
        <v>-3268.9915500000093</v>
      </c>
      <c r="H10" s="23">
        <f t="shared" si="0"/>
        <v>0.98183420398559385</v>
      </c>
    </row>
    <row r="11" spans="1:8">
      <c r="A11" s="24" t="s">
        <v>24</v>
      </c>
      <c r="B11" s="25" t="s">
        <v>25</v>
      </c>
      <c r="C11" s="26" t="s">
        <v>26</v>
      </c>
      <c r="D11" s="27">
        <v>132907.79967000001</v>
      </c>
      <c r="E11" s="27">
        <v>132907.79967000001</v>
      </c>
      <c r="F11" s="27">
        <v>130328.2371</v>
      </c>
      <c r="G11" s="27">
        <f>F11-E11</f>
        <v>-2579.5625700000091</v>
      </c>
      <c r="H11" s="28">
        <f t="shared" si="0"/>
        <v>0.98059133793197339</v>
      </c>
    </row>
    <row r="12" spans="1:8">
      <c r="A12" s="24" t="s">
        <v>24</v>
      </c>
      <c r="B12" s="25" t="s">
        <v>27</v>
      </c>
      <c r="C12" s="26" t="s">
        <v>28</v>
      </c>
      <c r="D12" s="27">
        <v>843.66036999999994</v>
      </c>
      <c r="E12" s="27">
        <v>843.66036999999994</v>
      </c>
      <c r="F12" s="27">
        <v>843.66036999999994</v>
      </c>
      <c r="G12" s="27">
        <f t="shared" ref="G12:G56" si="1">F12-E12</f>
        <v>0</v>
      </c>
      <c r="H12" s="28">
        <f t="shared" si="0"/>
        <v>1</v>
      </c>
    </row>
    <row r="13" spans="1:8" ht="45">
      <c r="A13" s="24" t="s">
        <v>24</v>
      </c>
      <c r="B13" s="25" t="s">
        <v>29</v>
      </c>
      <c r="C13" s="26" t="s">
        <v>30</v>
      </c>
      <c r="D13" s="27">
        <v>213.85599999999999</v>
      </c>
      <c r="E13" s="27">
        <v>213.85599999999999</v>
      </c>
      <c r="F13" s="27">
        <v>213.85599999999999</v>
      </c>
      <c r="G13" s="27">
        <f t="shared" si="1"/>
        <v>0</v>
      </c>
      <c r="H13" s="28">
        <f t="shared" si="0"/>
        <v>1</v>
      </c>
    </row>
    <row r="14" spans="1:8">
      <c r="A14" s="24" t="s">
        <v>24</v>
      </c>
      <c r="B14" s="25" t="s">
        <v>31</v>
      </c>
      <c r="C14" s="26" t="s">
        <v>32</v>
      </c>
      <c r="D14" s="27">
        <v>35551.724470000001</v>
      </c>
      <c r="E14" s="27">
        <v>35551.724470000001</v>
      </c>
      <c r="F14" s="27">
        <v>35551.724470000001</v>
      </c>
      <c r="G14" s="27">
        <f t="shared" si="1"/>
        <v>0</v>
      </c>
      <c r="H14" s="28">
        <f t="shared" si="0"/>
        <v>1</v>
      </c>
    </row>
    <row r="15" spans="1:8">
      <c r="A15" s="24" t="s">
        <v>24</v>
      </c>
      <c r="B15" s="25" t="s">
        <v>33</v>
      </c>
      <c r="C15" s="26" t="s">
        <v>34</v>
      </c>
      <c r="D15" s="27">
        <v>331.11192999999997</v>
      </c>
      <c r="E15" s="27">
        <v>331.11192999999997</v>
      </c>
      <c r="F15" s="27">
        <v>254.43870000000001</v>
      </c>
      <c r="G15" s="27">
        <f t="shared" si="1"/>
        <v>-76.673229999999961</v>
      </c>
      <c r="H15" s="28">
        <f t="shared" si="0"/>
        <v>0.76843712638200634</v>
      </c>
    </row>
    <row r="16" spans="1:8">
      <c r="A16" s="24" t="s">
        <v>24</v>
      </c>
      <c r="B16" s="25" t="s">
        <v>35</v>
      </c>
      <c r="C16" s="26" t="s">
        <v>36</v>
      </c>
      <c r="D16" s="27">
        <v>10104.960950000001</v>
      </c>
      <c r="E16" s="27">
        <v>10104.960949999999</v>
      </c>
      <c r="F16" s="27">
        <v>9492.2051999999985</v>
      </c>
      <c r="G16" s="27">
        <f t="shared" si="1"/>
        <v>-612.75575000000026</v>
      </c>
      <c r="H16" s="28">
        <f t="shared" si="0"/>
        <v>0.93936089876725348</v>
      </c>
    </row>
    <row r="17" spans="1:8">
      <c r="A17" s="29" t="s">
        <v>37</v>
      </c>
      <c r="B17" s="53" t="s">
        <v>3</v>
      </c>
      <c r="C17" s="54"/>
      <c r="D17" s="30">
        <v>89903.7</v>
      </c>
      <c r="E17" s="30">
        <f>SUM(E18:E20)</f>
        <v>96184.347569999998</v>
      </c>
      <c r="F17" s="30">
        <f>SUM(F18:F20)</f>
        <v>92632.61731999999</v>
      </c>
      <c r="G17" s="30">
        <f>SUM(G18:G20)</f>
        <v>-3551.7302500000078</v>
      </c>
      <c r="H17" s="31">
        <f t="shared" si="0"/>
        <v>0.963073718960196</v>
      </c>
    </row>
    <row r="18" spans="1:8">
      <c r="A18" s="24" t="s">
        <v>37</v>
      </c>
      <c r="B18" s="25" t="s">
        <v>38</v>
      </c>
      <c r="C18" s="26" t="s">
        <v>32</v>
      </c>
      <c r="D18" s="27">
        <v>87180.2</v>
      </c>
      <c r="E18" s="27">
        <v>93742.847569999998</v>
      </c>
      <c r="F18" s="27">
        <v>90191.11731999999</v>
      </c>
      <c r="G18" s="27">
        <f t="shared" si="1"/>
        <v>-3551.7302500000078</v>
      </c>
      <c r="H18" s="28">
        <f t="shared" si="0"/>
        <v>0.96211198675879939</v>
      </c>
    </row>
    <row r="19" spans="1:8" ht="45">
      <c r="A19" s="24" t="s">
        <v>37</v>
      </c>
      <c r="B19" s="25" t="s">
        <v>39</v>
      </c>
      <c r="C19" s="26" t="s">
        <v>40</v>
      </c>
      <c r="D19" s="27">
        <v>717.7</v>
      </c>
      <c r="E19" s="27">
        <v>717.7</v>
      </c>
      <c r="F19" s="27">
        <v>717.7</v>
      </c>
      <c r="G19" s="27">
        <f t="shared" si="1"/>
        <v>0</v>
      </c>
      <c r="H19" s="28">
        <f t="shared" si="0"/>
        <v>1</v>
      </c>
    </row>
    <row r="20" spans="1:8">
      <c r="A20" s="24" t="s">
        <v>37</v>
      </c>
      <c r="B20" s="25" t="s">
        <v>41</v>
      </c>
      <c r="C20" s="26" t="s">
        <v>42</v>
      </c>
      <c r="D20" s="27">
        <v>1723.8</v>
      </c>
      <c r="E20" s="27">
        <v>1723.8</v>
      </c>
      <c r="F20" s="27">
        <v>1723.8</v>
      </c>
      <c r="G20" s="27">
        <f t="shared" si="1"/>
        <v>0</v>
      </c>
      <c r="H20" s="28">
        <f t="shared" si="0"/>
        <v>1</v>
      </c>
    </row>
    <row r="21" spans="1:8">
      <c r="A21" s="29" t="s">
        <v>43</v>
      </c>
      <c r="B21" s="56" t="s">
        <v>4</v>
      </c>
      <c r="C21" s="57"/>
      <c r="D21" s="30">
        <v>27844.7</v>
      </c>
      <c r="E21" s="30">
        <v>27861.582260000003</v>
      </c>
      <c r="F21" s="30">
        <v>27861.582260000003</v>
      </c>
      <c r="G21" s="30">
        <f t="shared" si="1"/>
        <v>0</v>
      </c>
      <c r="H21" s="31">
        <f t="shared" si="0"/>
        <v>1</v>
      </c>
    </row>
    <row r="22" spans="1:8">
      <c r="A22" s="24" t="s">
        <v>43</v>
      </c>
      <c r="B22" s="25" t="s">
        <v>44</v>
      </c>
      <c r="C22" s="26" t="s">
        <v>45</v>
      </c>
      <c r="D22" s="27">
        <v>183.02500000000001</v>
      </c>
      <c r="E22" s="27">
        <v>183.02500000000001</v>
      </c>
      <c r="F22" s="27">
        <v>183.02500000000001</v>
      </c>
      <c r="G22" s="27">
        <f t="shared" si="1"/>
        <v>0</v>
      </c>
      <c r="H22" s="28">
        <f t="shared" si="0"/>
        <v>1</v>
      </c>
    </row>
    <row r="23" spans="1:8">
      <c r="A23" s="24" t="s">
        <v>43</v>
      </c>
      <c r="B23" s="25" t="s">
        <v>46</v>
      </c>
      <c r="C23" s="26" t="s">
        <v>47</v>
      </c>
      <c r="D23" s="27">
        <v>7134.3486199999998</v>
      </c>
      <c r="E23" s="27">
        <v>7134.3486199999998</v>
      </c>
      <c r="F23" s="27">
        <v>7134.3486199999998</v>
      </c>
      <c r="G23" s="27">
        <f t="shared" si="1"/>
        <v>0</v>
      </c>
      <c r="H23" s="28">
        <f t="shared" si="0"/>
        <v>1</v>
      </c>
    </row>
    <row r="24" spans="1:8">
      <c r="A24" s="24" t="s">
        <v>43</v>
      </c>
      <c r="B24" s="25" t="s">
        <v>48</v>
      </c>
      <c r="C24" s="26" t="s">
        <v>36</v>
      </c>
      <c r="D24" s="27">
        <v>256.29723999999999</v>
      </c>
      <c r="E24" s="27">
        <v>256.29723999999999</v>
      </c>
      <c r="F24" s="27">
        <v>256.29723999999999</v>
      </c>
      <c r="G24" s="27">
        <f t="shared" si="1"/>
        <v>0</v>
      </c>
      <c r="H24" s="28">
        <f t="shared" si="0"/>
        <v>1</v>
      </c>
    </row>
    <row r="25" spans="1:8">
      <c r="A25" s="24" t="s">
        <v>43</v>
      </c>
      <c r="B25" s="25" t="s">
        <v>49</v>
      </c>
      <c r="C25" s="26" t="s">
        <v>50</v>
      </c>
      <c r="D25" s="27">
        <v>199.98</v>
      </c>
      <c r="E25" s="27">
        <v>199.98</v>
      </c>
      <c r="F25" s="27">
        <v>199.98</v>
      </c>
      <c r="G25" s="27">
        <f t="shared" si="1"/>
        <v>0</v>
      </c>
      <c r="H25" s="28">
        <f t="shared" si="0"/>
        <v>1</v>
      </c>
    </row>
    <row r="26" spans="1:8">
      <c r="A26" s="24" t="s">
        <v>43</v>
      </c>
      <c r="B26" s="25" t="s">
        <v>51</v>
      </c>
      <c r="C26" s="26" t="s">
        <v>36</v>
      </c>
      <c r="D26" s="27">
        <v>176.50282999999999</v>
      </c>
      <c r="E26" s="27">
        <v>176.50282999999999</v>
      </c>
      <c r="F26" s="27">
        <v>176.50282999999999</v>
      </c>
      <c r="G26" s="27">
        <f t="shared" si="1"/>
        <v>0</v>
      </c>
      <c r="H26" s="28">
        <f t="shared" si="0"/>
        <v>1</v>
      </c>
    </row>
    <row r="27" spans="1:8">
      <c r="A27" s="24" t="s">
        <v>43</v>
      </c>
      <c r="B27" s="25" t="s">
        <v>52</v>
      </c>
      <c r="C27" s="26" t="s">
        <v>53</v>
      </c>
      <c r="D27" s="27">
        <v>19911.42857</v>
      </c>
      <c r="E27" s="27">
        <v>19911.42857</v>
      </c>
      <c r="F27" s="27">
        <v>19911.42857</v>
      </c>
      <c r="G27" s="27">
        <f t="shared" si="1"/>
        <v>0</v>
      </c>
      <c r="H27" s="28">
        <f t="shared" si="0"/>
        <v>1</v>
      </c>
    </row>
    <row r="28" spans="1:8">
      <c r="A28" s="19" t="s">
        <v>54</v>
      </c>
      <c r="B28" s="58" t="s">
        <v>5</v>
      </c>
      <c r="C28" s="59"/>
      <c r="D28" s="22">
        <v>22523</v>
      </c>
      <c r="E28" s="22">
        <v>23873.7</v>
      </c>
      <c r="F28" s="22">
        <v>23623.7</v>
      </c>
      <c r="G28" s="22">
        <f t="shared" si="1"/>
        <v>-250</v>
      </c>
      <c r="H28" s="23">
        <f t="shared" si="0"/>
        <v>0.98952822562066212</v>
      </c>
    </row>
    <row r="29" spans="1:8">
      <c r="A29" s="29" t="s">
        <v>55</v>
      </c>
      <c r="B29" s="53" t="s">
        <v>6</v>
      </c>
      <c r="C29" s="54"/>
      <c r="D29" s="30">
        <v>22523</v>
      </c>
      <c r="E29" s="30">
        <v>23873.7</v>
      </c>
      <c r="F29" s="30">
        <v>23623.7</v>
      </c>
      <c r="G29" s="30">
        <f t="shared" si="1"/>
        <v>-250</v>
      </c>
      <c r="H29" s="31">
        <f t="shared" si="0"/>
        <v>0.98952822562066212</v>
      </c>
    </row>
    <row r="30" spans="1:8" ht="45">
      <c r="A30" s="24" t="s">
        <v>55</v>
      </c>
      <c r="B30" s="25" t="s">
        <v>56</v>
      </c>
      <c r="C30" s="26" t="s">
        <v>57</v>
      </c>
      <c r="D30" s="27">
        <v>22523</v>
      </c>
      <c r="E30" s="27">
        <v>23873.7</v>
      </c>
      <c r="F30" s="27">
        <v>23623.7</v>
      </c>
      <c r="G30" s="27">
        <f t="shared" si="1"/>
        <v>-250</v>
      </c>
      <c r="H30" s="28">
        <f t="shared" si="0"/>
        <v>0.98952822562066212</v>
      </c>
    </row>
    <row r="31" spans="1:8">
      <c r="A31" s="19" t="s">
        <v>58</v>
      </c>
      <c r="B31" s="58" t="s">
        <v>7</v>
      </c>
      <c r="C31" s="59"/>
      <c r="D31" s="22">
        <v>652603.80000000005</v>
      </c>
      <c r="E31" s="22">
        <v>633337.97676999995</v>
      </c>
      <c r="F31" s="22">
        <v>598795.04128</v>
      </c>
      <c r="G31" s="22">
        <f t="shared" si="1"/>
        <v>-34542.935489999945</v>
      </c>
      <c r="H31" s="23">
        <f t="shared" si="0"/>
        <v>0.94545892279163868</v>
      </c>
    </row>
    <row r="32" spans="1:8">
      <c r="A32" s="29" t="s">
        <v>59</v>
      </c>
      <c r="B32" s="53" t="s">
        <v>8</v>
      </c>
      <c r="C32" s="54"/>
      <c r="D32" s="30">
        <v>101532.4</v>
      </c>
      <c r="E32" s="30">
        <v>105251.14839</v>
      </c>
      <c r="F32" s="30">
        <v>91828.274919999996</v>
      </c>
      <c r="G32" s="30">
        <f t="shared" si="1"/>
        <v>-13422.873470000006</v>
      </c>
      <c r="H32" s="31">
        <f t="shared" si="0"/>
        <v>0.87246815188882709</v>
      </c>
    </row>
    <row r="33" spans="1:8">
      <c r="A33" s="24" t="s">
        <v>59</v>
      </c>
      <c r="B33" s="25" t="s">
        <v>60</v>
      </c>
      <c r="C33" s="26" t="s">
        <v>28</v>
      </c>
      <c r="D33" s="27">
        <v>16.212</v>
      </c>
      <c r="E33" s="27">
        <v>16.212</v>
      </c>
      <c r="F33" s="27">
        <v>16.212</v>
      </c>
      <c r="G33" s="27">
        <f t="shared" si="1"/>
        <v>0</v>
      </c>
      <c r="H33" s="28">
        <f t="shared" si="0"/>
        <v>1</v>
      </c>
    </row>
    <row r="34" spans="1:8">
      <c r="A34" s="24" t="s">
        <v>59</v>
      </c>
      <c r="B34" s="25" t="s">
        <v>27</v>
      </c>
      <c r="C34" s="26" t="s">
        <v>28</v>
      </c>
      <c r="D34" s="27">
        <v>421.23457000000002</v>
      </c>
      <c r="E34" s="27">
        <v>421.23457000000002</v>
      </c>
      <c r="F34" s="27">
        <v>421.23457000000002</v>
      </c>
      <c r="G34" s="27">
        <f t="shared" si="1"/>
        <v>0</v>
      </c>
      <c r="H34" s="28">
        <f t="shared" si="0"/>
        <v>1</v>
      </c>
    </row>
    <row r="35" spans="1:8" ht="45">
      <c r="A35" s="32" t="s">
        <v>59</v>
      </c>
      <c r="B35" s="25" t="s">
        <v>61</v>
      </c>
      <c r="C35" s="33" t="s">
        <v>62</v>
      </c>
      <c r="D35" s="27">
        <v>18600</v>
      </c>
      <c r="E35" s="27">
        <v>18600</v>
      </c>
      <c r="F35" s="27">
        <v>17583.865579999998</v>
      </c>
      <c r="G35" s="27">
        <f t="shared" si="1"/>
        <v>-1016.1344200000021</v>
      </c>
      <c r="H35" s="34">
        <f t="shared" si="0"/>
        <v>0.94536911720430095</v>
      </c>
    </row>
    <row r="36" spans="1:8">
      <c r="A36" s="24" t="s">
        <v>59</v>
      </c>
      <c r="B36" s="25" t="s">
        <v>38</v>
      </c>
      <c r="C36" s="26" t="s">
        <v>32</v>
      </c>
      <c r="D36" s="27">
        <v>24087.644239999998</v>
      </c>
      <c r="E36" s="27">
        <v>24087.644239999998</v>
      </c>
      <c r="F36" s="27">
        <v>24087.644239999998</v>
      </c>
      <c r="G36" s="27">
        <f t="shared" si="1"/>
        <v>0</v>
      </c>
      <c r="H36" s="28">
        <f t="shared" si="0"/>
        <v>1</v>
      </c>
    </row>
    <row r="37" spans="1:8">
      <c r="A37" s="24" t="s">
        <v>59</v>
      </c>
      <c r="B37" s="25" t="s">
        <v>63</v>
      </c>
      <c r="C37" s="26" t="s">
        <v>64</v>
      </c>
      <c r="D37" s="27">
        <v>24791.853999999999</v>
      </c>
      <c r="E37" s="27">
        <v>24791.853999999999</v>
      </c>
      <c r="F37" s="27">
        <v>18830</v>
      </c>
      <c r="G37" s="27">
        <f t="shared" si="1"/>
        <v>-5961.8539999999994</v>
      </c>
      <c r="H37" s="28">
        <f t="shared" si="0"/>
        <v>0.75952367257406406</v>
      </c>
    </row>
    <row r="38" spans="1:8" ht="60">
      <c r="A38" s="24" t="s">
        <v>59</v>
      </c>
      <c r="B38" s="25" t="s">
        <v>65</v>
      </c>
      <c r="C38" s="26" t="s">
        <v>66</v>
      </c>
      <c r="D38" s="27">
        <v>13337.1</v>
      </c>
      <c r="E38" s="27">
        <v>13337.1</v>
      </c>
      <c r="F38" s="27">
        <v>7500</v>
      </c>
      <c r="G38" s="27">
        <f t="shared" si="1"/>
        <v>-5837.1</v>
      </c>
      <c r="H38" s="28">
        <f t="shared" si="0"/>
        <v>0.56234113862833746</v>
      </c>
    </row>
    <row r="39" spans="1:8" ht="30">
      <c r="A39" s="24" t="s">
        <v>59</v>
      </c>
      <c r="B39" s="25" t="s">
        <v>67</v>
      </c>
      <c r="C39" s="26" t="s">
        <v>68</v>
      </c>
      <c r="D39" s="27">
        <v>5460</v>
      </c>
      <c r="E39" s="27">
        <v>5460</v>
      </c>
      <c r="F39" s="27">
        <v>5061.1238099999991</v>
      </c>
      <c r="G39" s="27">
        <f t="shared" si="1"/>
        <v>-398.87619000000086</v>
      </c>
      <c r="H39" s="28">
        <f t="shared" si="0"/>
        <v>0.92694575274725255</v>
      </c>
    </row>
    <row r="40" spans="1:8" ht="30">
      <c r="A40" s="24" t="s">
        <v>59</v>
      </c>
      <c r="B40" s="25" t="s">
        <v>69</v>
      </c>
      <c r="C40" s="26" t="s">
        <v>70</v>
      </c>
      <c r="D40" s="27">
        <v>7980.6869999999999</v>
      </c>
      <c r="E40" s="27">
        <v>7980.6869999999999</v>
      </c>
      <c r="F40" s="27">
        <v>7942.1859000000004</v>
      </c>
      <c r="G40" s="27">
        <f t="shared" si="1"/>
        <v>-38.501099999999497</v>
      </c>
      <c r="H40" s="28">
        <f t="shared" si="0"/>
        <v>0.99517571607557098</v>
      </c>
    </row>
    <row r="41" spans="1:8">
      <c r="A41" s="24" t="s">
        <v>59</v>
      </c>
      <c r="B41" s="25" t="s">
        <v>35</v>
      </c>
      <c r="C41" s="26" t="s">
        <v>36</v>
      </c>
      <c r="D41" s="27">
        <v>83.020490000000009</v>
      </c>
      <c r="E41" s="27">
        <v>83.020490000000009</v>
      </c>
      <c r="F41" s="27">
        <v>83.020490000000009</v>
      </c>
      <c r="G41" s="27">
        <f t="shared" si="1"/>
        <v>0</v>
      </c>
      <c r="H41" s="28">
        <f t="shared" si="0"/>
        <v>1</v>
      </c>
    </row>
    <row r="42" spans="1:8">
      <c r="A42" s="24" t="s">
        <v>59</v>
      </c>
      <c r="B42" s="25" t="s">
        <v>71</v>
      </c>
      <c r="C42" s="26" t="s">
        <v>72</v>
      </c>
      <c r="D42" s="27">
        <v>2370.8000000000002</v>
      </c>
      <c r="E42" s="27">
        <v>2370.8000000000002</v>
      </c>
      <c r="F42" s="27">
        <v>2370.8000000000002</v>
      </c>
      <c r="G42" s="27">
        <f t="shared" si="1"/>
        <v>0</v>
      </c>
      <c r="H42" s="28">
        <f t="shared" si="0"/>
        <v>1</v>
      </c>
    </row>
    <row r="43" spans="1:8">
      <c r="A43" s="24" t="s">
        <v>59</v>
      </c>
      <c r="B43" s="25" t="s">
        <v>73</v>
      </c>
      <c r="C43" s="26" t="s">
        <v>32</v>
      </c>
      <c r="D43" s="27">
        <v>5500</v>
      </c>
      <c r="E43" s="27">
        <v>5500</v>
      </c>
      <c r="F43" s="27">
        <v>5381.5072399999999</v>
      </c>
      <c r="G43" s="27">
        <f t="shared" si="1"/>
        <v>-118.49276000000009</v>
      </c>
      <c r="H43" s="28">
        <f t="shared" si="0"/>
        <v>0.97845586181818178</v>
      </c>
    </row>
    <row r="44" spans="1:8">
      <c r="A44" s="24" t="s">
        <v>59</v>
      </c>
      <c r="B44" s="25" t="s">
        <v>74</v>
      </c>
      <c r="C44" s="26" t="s">
        <v>28</v>
      </c>
      <c r="D44" s="27">
        <v>1277.4504099999999</v>
      </c>
      <c r="E44" s="27">
        <v>1277.4504099999999</v>
      </c>
      <c r="F44" s="27">
        <v>1277.4504099999999</v>
      </c>
      <c r="G44" s="27">
        <f t="shared" si="1"/>
        <v>0</v>
      </c>
      <c r="H44" s="28">
        <f t="shared" si="0"/>
        <v>1</v>
      </c>
    </row>
    <row r="45" spans="1:8">
      <c r="A45" s="24" t="s">
        <v>59</v>
      </c>
      <c r="B45" s="25" t="s">
        <v>75</v>
      </c>
      <c r="C45" s="26" t="s">
        <v>76</v>
      </c>
      <c r="D45" s="27">
        <v>1292.8516000000002</v>
      </c>
      <c r="E45" s="27">
        <v>1292.8516000000002</v>
      </c>
      <c r="F45" s="27">
        <v>1240.9366</v>
      </c>
      <c r="G45" s="27">
        <f t="shared" si="1"/>
        <v>-51.915000000000191</v>
      </c>
      <c r="H45" s="28">
        <f t="shared" si="0"/>
        <v>0.95984457922316824</v>
      </c>
    </row>
    <row r="46" spans="1:8">
      <c r="A46" s="24" t="s">
        <v>59</v>
      </c>
      <c r="B46" s="25" t="s">
        <v>77</v>
      </c>
      <c r="C46" s="26" t="s">
        <v>36</v>
      </c>
      <c r="D46" s="27">
        <v>32.294080000000001</v>
      </c>
      <c r="E46" s="27">
        <v>32.294080000000001</v>
      </c>
      <c r="F46" s="27">
        <v>32.294080000000001</v>
      </c>
      <c r="G46" s="27">
        <f t="shared" si="1"/>
        <v>0</v>
      </c>
      <c r="H46" s="28">
        <f t="shared" si="0"/>
        <v>1</v>
      </c>
    </row>
    <row r="47" spans="1:8">
      <c r="A47" s="29" t="s">
        <v>78</v>
      </c>
      <c r="B47" s="53" t="s">
        <v>9</v>
      </c>
      <c r="C47" s="54"/>
      <c r="D47" s="30">
        <v>519329.7</v>
      </c>
      <c r="E47" s="30">
        <v>495409.51633999997</v>
      </c>
      <c r="F47" s="30">
        <v>475041.05202999996</v>
      </c>
      <c r="G47" s="30">
        <f t="shared" si="1"/>
        <v>-20368.46431000001</v>
      </c>
      <c r="H47" s="31">
        <f t="shared" si="0"/>
        <v>0.95888560143035062</v>
      </c>
    </row>
    <row r="48" spans="1:8" ht="45">
      <c r="A48" s="24" t="s">
        <v>78</v>
      </c>
      <c r="B48" s="25" t="s">
        <v>79</v>
      </c>
      <c r="C48" s="26" t="s">
        <v>30</v>
      </c>
      <c r="D48" s="27">
        <v>6446.2309999999998</v>
      </c>
      <c r="E48" s="27">
        <v>6446.2309999999998</v>
      </c>
      <c r="F48" s="27">
        <v>6445.8202000000001</v>
      </c>
      <c r="G48" s="27">
        <f t="shared" si="1"/>
        <v>-0.41079999999965366</v>
      </c>
      <c r="H48" s="28">
        <f t="shared" si="0"/>
        <v>0.99993627283912112</v>
      </c>
    </row>
    <row r="49" spans="1:8">
      <c r="A49" s="24" t="s">
        <v>78</v>
      </c>
      <c r="B49" s="25" t="s">
        <v>38</v>
      </c>
      <c r="C49" s="26" t="s">
        <v>32</v>
      </c>
      <c r="D49" s="27">
        <v>456681.83007999999</v>
      </c>
      <c r="E49" s="27">
        <v>456681.83007999999</v>
      </c>
      <c r="F49" s="27">
        <v>438951.86245999997</v>
      </c>
      <c r="G49" s="27">
        <f t="shared" si="1"/>
        <v>-17729.96762000001</v>
      </c>
      <c r="H49" s="28">
        <f t="shared" si="0"/>
        <v>0.96117654250248119</v>
      </c>
    </row>
    <row r="50" spans="1:8" ht="30">
      <c r="A50" s="24" t="s">
        <v>78</v>
      </c>
      <c r="B50" s="25" t="s">
        <v>80</v>
      </c>
      <c r="C50" s="26" t="s">
        <v>81</v>
      </c>
      <c r="D50" s="27">
        <v>13592.346869999999</v>
      </c>
      <c r="E50" s="27">
        <v>13592.346869999999</v>
      </c>
      <c r="F50" s="27">
        <v>11122.814550000001</v>
      </c>
      <c r="G50" s="27">
        <f t="shared" si="1"/>
        <v>-2469.5323199999984</v>
      </c>
      <c r="H50" s="28">
        <f t="shared" si="0"/>
        <v>0.81831450126905136</v>
      </c>
    </row>
    <row r="51" spans="1:8">
      <c r="A51" s="24" t="s">
        <v>78</v>
      </c>
      <c r="B51" s="25" t="s">
        <v>82</v>
      </c>
      <c r="C51" s="26" t="s">
        <v>36</v>
      </c>
      <c r="D51" s="27">
        <v>1792.2714599999999</v>
      </c>
      <c r="E51" s="27">
        <v>1792.2714599999999</v>
      </c>
      <c r="F51" s="27">
        <v>1792.2714599999999</v>
      </c>
      <c r="G51" s="27">
        <f t="shared" si="1"/>
        <v>0</v>
      </c>
      <c r="H51" s="28">
        <f t="shared" si="0"/>
        <v>1</v>
      </c>
    </row>
    <row r="52" spans="1:8">
      <c r="A52" s="24" t="s">
        <v>78</v>
      </c>
      <c r="B52" s="25" t="s">
        <v>83</v>
      </c>
      <c r="C52" s="26" t="s">
        <v>84</v>
      </c>
      <c r="D52" s="27">
        <v>16896.836930000001</v>
      </c>
      <c r="E52" s="27">
        <v>16896.836930000001</v>
      </c>
      <c r="F52" s="27">
        <v>16728.283359999998</v>
      </c>
      <c r="G52" s="27">
        <f>F52-E52</f>
        <v>-168.55357000000367</v>
      </c>
      <c r="H52" s="28">
        <f t="shared" si="0"/>
        <v>0.99002454893195191</v>
      </c>
    </row>
    <row r="53" spans="1:8">
      <c r="A53" s="29" t="s">
        <v>85</v>
      </c>
      <c r="B53" s="56" t="s">
        <v>10</v>
      </c>
      <c r="C53" s="57"/>
      <c r="D53" s="30">
        <v>31741.7</v>
      </c>
      <c r="E53" s="30">
        <v>32677.312040000001</v>
      </c>
      <c r="F53" s="30">
        <v>31925.714329999999</v>
      </c>
      <c r="G53" s="30">
        <f t="shared" si="1"/>
        <v>-751.59771000000183</v>
      </c>
      <c r="H53" s="28">
        <f t="shared" si="0"/>
        <v>0.97699940224336757</v>
      </c>
    </row>
    <row r="54" spans="1:8">
      <c r="A54" s="24" t="s">
        <v>85</v>
      </c>
      <c r="B54" s="25" t="s">
        <v>86</v>
      </c>
      <c r="C54" s="35" t="s">
        <v>87</v>
      </c>
      <c r="D54" s="27">
        <v>31127.892620000002</v>
      </c>
      <c r="E54" s="27">
        <v>31127.892620000002</v>
      </c>
      <c r="F54" s="27">
        <v>30549.631850000002</v>
      </c>
      <c r="G54" s="27">
        <f t="shared" si="1"/>
        <v>-578.26077000000078</v>
      </c>
      <c r="H54" s="28">
        <f t="shared" si="0"/>
        <v>0.98142306718096095</v>
      </c>
    </row>
    <row r="55" spans="1:8">
      <c r="A55" s="24" t="s">
        <v>85</v>
      </c>
      <c r="B55" s="25" t="s">
        <v>88</v>
      </c>
      <c r="C55" s="26" t="s">
        <v>34</v>
      </c>
      <c r="D55" s="27">
        <v>379.56923999999998</v>
      </c>
      <c r="E55" s="27">
        <v>379.56923999999998</v>
      </c>
      <c r="F55" s="27">
        <v>366.04696000000001</v>
      </c>
      <c r="G55" s="27">
        <f t="shared" si="1"/>
        <v>-13.522279999999967</v>
      </c>
      <c r="H55" s="28">
        <f t="shared" si="0"/>
        <v>0.96437466850580422</v>
      </c>
    </row>
    <row r="56" spans="1:8">
      <c r="A56" s="24" t="s">
        <v>85</v>
      </c>
      <c r="B56" s="25" t="s">
        <v>77</v>
      </c>
      <c r="C56" s="26" t="s">
        <v>36</v>
      </c>
      <c r="D56" s="27">
        <v>1169.8501799999999</v>
      </c>
      <c r="E56" s="27">
        <v>1169.8501799999999</v>
      </c>
      <c r="F56" s="27">
        <v>1010.03552</v>
      </c>
      <c r="G56" s="27">
        <f t="shared" si="1"/>
        <v>-159.81465999999989</v>
      </c>
      <c r="H56" s="28">
        <f t="shared" si="0"/>
        <v>0.86338878026244359</v>
      </c>
    </row>
    <row r="58" spans="1:8">
      <c r="C58" s="36"/>
      <c r="D58" s="37"/>
      <c r="E58" s="37"/>
      <c r="F58" s="37"/>
      <c r="G58" s="37"/>
    </row>
    <row r="59" spans="1:8" ht="15.75">
      <c r="A59" s="61" t="s">
        <v>89</v>
      </c>
      <c r="B59" s="61"/>
      <c r="C59" s="61"/>
      <c r="D59" s="61"/>
      <c r="E59" s="61"/>
      <c r="F59" s="61"/>
      <c r="G59" s="62" t="s">
        <v>90</v>
      </c>
      <c r="H59" s="62"/>
    </row>
    <row r="60" spans="1:8">
      <c r="A60" s="12"/>
      <c r="B60" s="12"/>
      <c r="C60" s="12"/>
      <c r="D60" s="12"/>
      <c r="E60" s="12"/>
      <c r="F60" s="12"/>
      <c r="G60" s="8"/>
      <c r="H60" s="9"/>
    </row>
    <row r="61" spans="1:8">
      <c r="A61" s="12"/>
      <c r="B61" s="12"/>
      <c r="C61" s="12"/>
      <c r="D61" s="12"/>
      <c r="E61" s="12"/>
      <c r="F61" s="12"/>
      <c r="G61" s="8"/>
      <c r="H61" s="9"/>
    </row>
    <row r="63" spans="1:8" s="11" customFormat="1">
      <c r="A63" s="60"/>
      <c r="B63" s="60"/>
      <c r="C63" s="60"/>
      <c r="D63" s="60"/>
      <c r="E63" s="60"/>
      <c r="F63" s="60"/>
      <c r="G63" s="60"/>
      <c r="H63" s="10"/>
    </row>
  </sheetData>
  <mergeCells count="23">
    <mergeCell ref="A63:G63"/>
    <mergeCell ref="B31:C31"/>
    <mergeCell ref="B32:C32"/>
    <mergeCell ref="B47:C47"/>
    <mergeCell ref="B53:C53"/>
    <mergeCell ref="A59:F59"/>
    <mergeCell ref="G59:H59"/>
    <mergeCell ref="B29:C29"/>
    <mergeCell ref="B9:C9"/>
    <mergeCell ref="B10:C10"/>
    <mergeCell ref="B17:C17"/>
    <mergeCell ref="B21:C21"/>
    <mergeCell ref="B28:C28"/>
    <mergeCell ref="F1:H1"/>
    <mergeCell ref="A8:C8"/>
    <mergeCell ref="A3:H3"/>
    <mergeCell ref="A5:A6"/>
    <mergeCell ref="B5:B6"/>
    <mergeCell ref="C5:C6"/>
    <mergeCell ref="D5:D6"/>
    <mergeCell ref="E5:E6"/>
    <mergeCell ref="F5:F6"/>
    <mergeCell ref="G5:H5"/>
  </mergeCells>
  <pageMargins left="0.52" right="0.18" top="0.74803149606299213" bottom="0.51181102362204722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Жирков</cp:lastModifiedBy>
  <cp:lastPrinted>2016-04-13T06:49:26Z</cp:lastPrinted>
  <dcterms:created xsi:type="dcterms:W3CDTF">2016-02-15T13:55:11Z</dcterms:created>
  <dcterms:modified xsi:type="dcterms:W3CDTF">2016-04-13T06:49:29Z</dcterms:modified>
</cp:coreProperties>
</file>